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810" yWindow="2985" windowWidth="17520" windowHeight="3555" tabRatio="292"/>
  </bookViews>
  <sheets>
    <sheet name="100668" sheetId="1" r:id="rId1"/>
    <sheet name="Base" sheetId="2" r:id="rId2"/>
    <sheet name="Tables" sheetId="4" r:id="rId3"/>
  </sheets>
  <definedNames>
    <definedName name="BAse">OFFSET(Base!$A$2,,,COUNTA(Base!$A:$A),1000)</definedName>
    <definedName name="Critère">Tables!$CM$1:$CO$2</definedName>
    <definedName name="FormuleIndice">OFFSET(OFFSET(NbIndice,(MATCH('100668'!$K$3,RefBarbotine,0)-1)*50,0),,MATCH('100668'!$J$6,OFFSET(NbPlan,,MATCH('100668'!$K$3,RefBarbotine,0)-1,COUNTA(OFFSET(NbPlan,,MATCH('100668'!$K$3,RefBarbotine,0)-1))),0)-1, COUNTA(OFFSET(OFFSET(NbIndice,(MATCH('100668'!$K$3,RefBarbotine,0)-1)*50,0),,MATCH('100668'!$J$6,OFFSET(NbPlan,,MATCH('100668'!$K$3,RefBarbotine,0)-1,COUNTA(OFFSET(NbPlan,,MATCH('100668'!$K$3,RefBarbotine,0)-1))),0)-1)))</definedName>
    <definedName name="liste2">Base!$T:$T</definedName>
    <definedName name="NbIndice">Tables!$B$152:$B$200</definedName>
    <definedName name="NbPlan">Tables!$A$2:$A$149</definedName>
    <definedName name="Plan">OFFSET(Tables!$A$2:$A$150,,MATCH('100668'!$K$3,RefBarbotine,0)-1,COUNTA(OFFSET(Tables!$A$2:$A$150,,MATCH('100668'!$K$3,RefBarbotine,0)-1)))</definedName>
    <definedName name="RefBarbotine">OFFSET(Tables!$A$1,,,,COUNTA(Tables!$A$1:$BH$1))</definedName>
  </definedNames>
  <calcPr calcId="125725"/>
</workbook>
</file>

<file path=xl/calcChain.xml><?xml version="1.0" encoding="utf-8"?>
<calcChain xmlns="http://schemas.openxmlformats.org/spreadsheetml/2006/main">
  <c r="CD1" i="4"/>
  <c r="CO2"/>
  <c r="CN2"/>
  <c r="CM2"/>
  <c r="A301"/>
  <c r="A251"/>
  <c r="A151"/>
  <c r="I15" i="1" l="1"/>
  <c r="D12"/>
  <c r="I12"/>
  <c r="D15"/>
  <c r="N15"/>
  <c r="N12"/>
</calcChain>
</file>

<file path=xl/sharedStrings.xml><?xml version="1.0" encoding="utf-8"?>
<sst xmlns="http://schemas.openxmlformats.org/spreadsheetml/2006/main" count="72" uniqueCount="50">
  <si>
    <t>FICHE DE CONTRÔLE BROYEURS</t>
  </si>
  <si>
    <t>PP025B</t>
  </si>
  <si>
    <t>Numéro de Lot:</t>
  </si>
  <si>
    <t>Indice Formule:</t>
  </si>
  <si>
    <t>Numéro plan de contrôle:</t>
  </si>
  <si>
    <t>Normes du plan de contrôle</t>
  </si>
  <si>
    <t>Densitée</t>
  </si>
  <si>
    <t>Plans de Contrôles</t>
  </si>
  <si>
    <t>1,560/1,620</t>
  </si>
  <si>
    <t>Viscositée</t>
  </si>
  <si>
    <t>Température</t>
  </si>
  <si>
    <t>1,520/1,580</t>
  </si>
  <si>
    <t>1,530/1,590</t>
  </si>
  <si>
    <t>6,3/7,2</t>
  </si>
  <si>
    <t>5,1/5,8</t>
  </si>
  <si>
    <t>7,2/8,1</t>
  </si>
  <si>
    <t>Refus de Tamis:</t>
  </si>
  <si>
    <t>Diamétre médiant:</t>
  </si>
  <si>
    <t>&lt;40</t>
  </si>
  <si>
    <t>2,3/5,1</t>
  </si>
  <si>
    <t>2,1/3,2</t>
  </si>
  <si>
    <t>Diamétre Tamis:</t>
  </si>
  <si>
    <t>20"/30"</t>
  </si>
  <si>
    <t>25"/35"</t>
  </si>
  <si>
    <t>30°/60°</t>
  </si>
  <si>
    <t>20°/50°</t>
  </si>
  <si>
    <t>40°/60°</t>
  </si>
  <si>
    <t>Broyeurs</t>
  </si>
  <si>
    <t>Cuves d'encollage</t>
  </si>
  <si>
    <t xml:space="preserve">Référence  barbotine </t>
  </si>
  <si>
    <t>PP068B</t>
  </si>
  <si>
    <t>PP049B</t>
  </si>
  <si>
    <t>PP116b</t>
  </si>
  <si>
    <t>Référence de la  Barbotine a encoller</t>
  </si>
  <si>
    <t>Référence de la barbotine broyer</t>
  </si>
  <si>
    <t xml:space="preserve"> N° plan de contrôle</t>
  </si>
  <si>
    <t>indice de formule</t>
  </si>
  <si>
    <t>1,520/1,581</t>
  </si>
  <si>
    <t>5,1/5,9</t>
  </si>
  <si>
    <t>2,3/5,2</t>
  </si>
  <si>
    <t>1,520/1,582</t>
  </si>
  <si>
    <t>5,1/5,10</t>
  </si>
  <si>
    <t>2,3/5,3</t>
  </si>
  <si>
    <t>1,520/1,583</t>
  </si>
  <si>
    <t>5,1/5,11</t>
  </si>
  <si>
    <t>2,3/5,4</t>
  </si>
  <si>
    <t>1,520/1,584</t>
  </si>
  <si>
    <t>5,1/5,12</t>
  </si>
  <si>
    <t>2,3/5,5</t>
  </si>
  <si>
    <t>Critère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</si>
</sst>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0" xfId="0" applyFill="1"/>
    <xf numFmtId="0" fontId="0" fillId="5" borderId="12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7" borderId="21" xfId="0" applyFill="1" applyBorder="1" applyAlignment="1">
      <alignment horizontal="center" vertical="center"/>
    </xf>
    <xf numFmtId="0" fontId="0" fillId="4" borderId="12" xfId="0" applyFill="1" applyBorder="1"/>
    <xf numFmtId="0" fontId="0" fillId="6" borderId="0" xfId="0" applyFill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0" fillId="6" borderId="0" xfId="0" applyFill="1"/>
    <xf numFmtId="0" fontId="1" fillId="0" borderId="0" xfId="0" quotePrefix="1" applyFont="1" applyBorder="1"/>
    <xf numFmtId="0" fontId="5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22" xfId="0" applyBorder="1"/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5" tint="-0.499984740745262"/>
  </sheetPr>
  <dimension ref="A1:Q27"/>
  <sheetViews>
    <sheetView tabSelected="1" workbookViewId="0">
      <selection activeCell="O6" sqref="O6:P6"/>
    </sheetView>
  </sheetViews>
  <sheetFormatPr baseColWidth="10" defaultRowHeight="15"/>
  <cols>
    <col min="1" max="1" width="2.5703125" style="2" customWidth="1"/>
    <col min="2" max="16" width="11.42578125" style="2"/>
    <col min="17" max="17" width="16.7109375" style="2" customWidth="1"/>
    <col min="18" max="16384" width="11.42578125" style="2"/>
  </cols>
  <sheetData>
    <row r="1" spans="1:17">
      <c r="A1" s="5"/>
      <c r="B1" s="6"/>
      <c r="C1" s="6"/>
      <c r="D1" s="6"/>
      <c r="E1" s="6"/>
      <c r="F1" s="71" t="s">
        <v>0</v>
      </c>
      <c r="G1" s="72"/>
      <c r="H1" s="72"/>
      <c r="I1" s="72"/>
      <c r="J1" s="72"/>
      <c r="K1" s="72"/>
      <c r="L1" s="72"/>
      <c r="M1" s="73"/>
      <c r="N1" s="6"/>
      <c r="O1" s="6"/>
      <c r="P1" s="6"/>
      <c r="Q1" s="7"/>
    </row>
    <row r="2" spans="1:17" ht="15.75" thickBot="1">
      <c r="A2" s="8"/>
      <c r="B2" s="9"/>
      <c r="C2" s="9"/>
      <c r="D2" s="9"/>
      <c r="E2" s="9"/>
      <c r="F2" s="74"/>
      <c r="G2" s="75"/>
      <c r="H2" s="75"/>
      <c r="I2" s="75"/>
      <c r="J2" s="75"/>
      <c r="K2" s="75"/>
      <c r="L2" s="75"/>
      <c r="M2" s="76"/>
      <c r="N2" s="9"/>
      <c r="O2" s="9"/>
      <c r="P2" s="9"/>
      <c r="Q2" s="10"/>
    </row>
    <row r="3" spans="1:17" ht="15.75" thickBot="1">
      <c r="A3" s="8"/>
      <c r="B3" s="9"/>
      <c r="C3" s="9"/>
      <c r="D3" s="9"/>
      <c r="E3" s="9"/>
      <c r="F3" s="9"/>
      <c r="G3" s="66" t="s">
        <v>29</v>
      </c>
      <c r="H3" s="70"/>
      <c r="I3" s="70"/>
      <c r="J3" s="67"/>
      <c r="K3" s="77">
        <v>100668</v>
      </c>
      <c r="L3" s="78"/>
      <c r="M3" s="9"/>
    </row>
    <row r="4" spans="1:17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15.75" thickBo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5.75" thickBot="1">
      <c r="A6" s="8"/>
      <c r="B6" s="60" t="s">
        <v>2</v>
      </c>
      <c r="C6" s="61"/>
      <c r="D6" s="62">
        <v>8468</v>
      </c>
      <c r="E6" s="63"/>
      <c r="F6" s="3"/>
      <c r="G6" s="60" t="s">
        <v>4</v>
      </c>
      <c r="H6" s="79"/>
      <c r="I6" s="61"/>
      <c r="J6" s="77">
        <v>5</v>
      </c>
      <c r="K6" s="78"/>
      <c r="M6" s="66" t="s">
        <v>3</v>
      </c>
      <c r="N6" s="67"/>
      <c r="O6" s="68">
        <v>17</v>
      </c>
      <c r="P6" s="69"/>
      <c r="Q6" s="3"/>
    </row>
    <row r="7" spans="1:17" ht="15.7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17" ht="9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.75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15.75" thickBot="1">
      <c r="A10" s="8"/>
      <c r="B10" s="9"/>
      <c r="C10" s="9"/>
      <c r="D10" s="9"/>
      <c r="E10" s="9"/>
      <c r="F10" s="9"/>
      <c r="G10" s="66" t="s">
        <v>5</v>
      </c>
      <c r="H10" s="70"/>
      <c r="I10" s="70"/>
      <c r="J10" s="70"/>
      <c r="K10" s="70"/>
      <c r="L10" s="67"/>
      <c r="M10" s="9"/>
      <c r="N10" s="9"/>
      <c r="O10" s="9"/>
      <c r="P10" s="9"/>
      <c r="Q10" s="10"/>
    </row>
    <row r="11" spans="1:17" ht="15.7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 ht="15.75" thickBot="1">
      <c r="A12" s="8"/>
      <c r="B12" s="64" t="s">
        <v>6</v>
      </c>
      <c r="C12" s="65"/>
      <c r="D12" s="66" t="str">
        <f ca="1">IF(ISERROR(DGET(BAse,5,Critère)),"",DGET(BAse,5,Critère))</f>
        <v>1,520/1,580</v>
      </c>
      <c r="E12" s="67"/>
      <c r="F12" s="9"/>
      <c r="G12" s="66" t="s">
        <v>9</v>
      </c>
      <c r="H12" s="67"/>
      <c r="I12" s="66" t="str">
        <f ca="1">IF(ISERROR(DGET(BAse,6,Critère)),"",DGET(BAse,6,Critère))</f>
        <v>25"/35"</v>
      </c>
      <c r="J12" s="67"/>
      <c r="K12" s="9"/>
      <c r="L12" s="66" t="s">
        <v>10</v>
      </c>
      <c r="M12" s="67"/>
      <c r="N12" s="66" t="str">
        <f ca="1">IF(ISERROR(DGET(BAse,7,Critère)),"",DGET(BAse,7,Critère))</f>
        <v>20°/50°</v>
      </c>
      <c r="O12" s="67"/>
      <c r="P12" s="9"/>
      <c r="Q12" s="10"/>
    </row>
    <row r="13" spans="1:17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</row>
    <row r="14" spans="1:17" ht="15.75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1:17" ht="15.75" thickBot="1">
      <c r="A15" s="8"/>
      <c r="B15" s="60" t="s">
        <v>17</v>
      </c>
      <c r="C15" s="61"/>
      <c r="D15" s="66" t="str">
        <f ca="1">IF(ISERROR(DGET(BAse,8,Critère)),"",DGET(BAse,8,Critère))</f>
        <v>5,1/5,8</v>
      </c>
      <c r="E15" s="67"/>
      <c r="F15" s="9"/>
      <c r="G15" s="80" t="s">
        <v>16</v>
      </c>
      <c r="H15" s="81"/>
      <c r="I15" s="66" t="str">
        <f ca="1">IF(ISERROR(DGET(BAse,9,Critère)),"",DGET(BAse,9,Critère))</f>
        <v>2,3/5,1</v>
      </c>
      <c r="J15" s="67"/>
      <c r="K15" s="9"/>
      <c r="L15" s="80" t="s">
        <v>21</v>
      </c>
      <c r="M15" s="81"/>
      <c r="N15" s="66">
        <f ca="1">IF(ISERROR(DGET(BAse,10,Critère)),"",DGET(BAse,10,Critère))</f>
        <v>63</v>
      </c>
      <c r="O15" s="67"/>
      <c r="P15" s="9"/>
      <c r="Q15" s="10"/>
    </row>
    <row r="16" spans="1:17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1:17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1:17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1:17">
      <c r="A19" s="8"/>
      <c r="B19" s="50"/>
      <c r="C19" s="9"/>
      <c r="D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</row>
    <row r="20" spans="1:17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</row>
    <row r="21" spans="1:17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</row>
    <row r="22" spans="1:17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1:17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1:17">
      <c r="A24" s="8"/>
      <c r="B24" s="9"/>
      <c r="C24" s="9"/>
      <c r="D24" s="1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1:17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ht="15.75" thickBo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1:17" ht="9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mergeCells count="22">
    <mergeCell ref="N15:O15"/>
    <mergeCell ref="B15:C15"/>
    <mergeCell ref="D15:E15"/>
    <mergeCell ref="G15:H15"/>
    <mergeCell ref="I15:J15"/>
    <mergeCell ref="L15:M15"/>
    <mergeCell ref="F1:M2"/>
    <mergeCell ref="G3:J3"/>
    <mergeCell ref="K3:L3"/>
    <mergeCell ref="G6:I6"/>
    <mergeCell ref="J6:K6"/>
    <mergeCell ref="I12:J12"/>
    <mergeCell ref="L12:M12"/>
    <mergeCell ref="N12:O12"/>
    <mergeCell ref="M6:N6"/>
    <mergeCell ref="O6:P6"/>
    <mergeCell ref="G10:L10"/>
    <mergeCell ref="B6:C6"/>
    <mergeCell ref="D6:E6"/>
    <mergeCell ref="B12:C12"/>
    <mergeCell ref="D12:E12"/>
    <mergeCell ref="G12:H12"/>
  </mergeCells>
  <conditionalFormatting sqref="D12:E12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I12:J12">
    <cfRule type="colorScale" priority="13">
      <colorScale>
        <cfvo type="min" val="0"/>
        <cfvo type="max" val="0"/>
        <color rgb="FFFF7128"/>
        <color rgb="FFFFEF9C"/>
      </colorScale>
    </cfRule>
  </conditionalFormatting>
  <conditionalFormatting sqref="N12:O12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D15:E15"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I15:J15"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N15:O15">
    <cfRule type="colorScale" priority="6">
      <colorScale>
        <cfvo type="min" val="0"/>
        <cfvo type="max" val="0"/>
        <color rgb="FFFF7128"/>
        <color rgb="FFFFEF9C"/>
      </colorScale>
    </cfRule>
  </conditionalFormatting>
  <dataValidations count="3">
    <dataValidation type="list" allowBlank="1" showInputMessage="1" showErrorMessage="1" sqref="O6:P6">
      <formula1>FormuleIndice</formula1>
    </dataValidation>
    <dataValidation type="list" allowBlank="1" showInputMessage="1" showErrorMessage="1" sqref="K3:L3">
      <formula1>RefBarbotine</formula1>
    </dataValidation>
    <dataValidation type="list" allowBlank="1" showInputMessage="1" showErrorMessage="1" sqref="J6:K6">
      <formula1>Plan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2" tint="-0.89999084444715716"/>
  </sheetPr>
  <dimension ref="A1:T12"/>
  <sheetViews>
    <sheetView workbookViewId="0">
      <selection activeCell="A10" sqref="A10"/>
    </sheetView>
  </sheetViews>
  <sheetFormatPr baseColWidth="10" defaultRowHeight="15"/>
  <cols>
    <col min="1" max="1" width="15.5703125" style="1" customWidth="1"/>
    <col min="2" max="2" width="15.28515625" style="1" customWidth="1"/>
    <col min="3" max="3" width="12.140625" style="1" customWidth="1"/>
    <col min="4" max="4" width="12.85546875" style="1" customWidth="1"/>
    <col min="5" max="5" width="17.140625" style="1" customWidth="1"/>
    <col min="6" max="6" width="15.5703125" style="1" customWidth="1"/>
    <col min="7" max="7" width="17.140625" style="1" customWidth="1"/>
    <col min="8" max="8" width="18.42578125" style="1" customWidth="1"/>
    <col min="9" max="10" width="15.140625" style="1" customWidth="1"/>
    <col min="11" max="19" width="11.42578125" style="1"/>
    <col min="20" max="20" width="16.85546875" style="1" customWidth="1"/>
    <col min="21" max="16384" width="11.42578125" style="1"/>
  </cols>
  <sheetData>
    <row r="1" spans="1:20" ht="15" customHeight="1">
      <c r="G1" s="82" t="s">
        <v>7</v>
      </c>
      <c r="H1" s="82"/>
      <c r="I1" s="82"/>
      <c r="J1" s="82"/>
      <c r="T1" s="17" t="s">
        <v>27</v>
      </c>
    </row>
    <row r="2" spans="1:20" s="20" customFormat="1" ht="50.25" customHeight="1">
      <c r="A2" s="20" t="s">
        <v>34</v>
      </c>
      <c r="B2" s="21" t="s">
        <v>33</v>
      </c>
      <c r="C2" s="24" t="s">
        <v>35</v>
      </c>
      <c r="D2" s="20" t="s">
        <v>36</v>
      </c>
      <c r="E2" s="20" t="s">
        <v>6</v>
      </c>
      <c r="F2" s="20" t="s">
        <v>9</v>
      </c>
      <c r="G2" s="20" t="s">
        <v>10</v>
      </c>
      <c r="H2" s="20" t="s">
        <v>17</v>
      </c>
      <c r="I2" s="20" t="s">
        <v>16</v>
      </c>
      <c r="J2" s="20" t="s">
        <v>21</v>
      </c>
      <c r="T2" s="22" t="s">
        <v>28</v>
      </c>
    </row>
    <row r="3" spans="1:20">
      <c r="A3" s="1">
        <v>101025</v>
      </c>
      <c r="B3" s="16" t="s">
        <v>1</v>
      </c>
      <c r="C3" s="25">
        <v>4</v>
      </c>
      <c r="D3" s="1">
        <v>20</v>
      </c>
      <c r="E3" s="1" t="s">
        <v>8</v>
      </c>
      <c r="F3" s="4" t="s">
        <v>22</v>
      </c>
      <c r="G3" s="4" t="s">
        <v>24</v>
      </c>
      <c r="H3" s="4" t="s">
        <v>13</v>
      </c>
      <c r="I3" s="4" t="s">
        <v>18</v>
      </c>
      <c r="J3" s="1">
        <v>63</v>
      </c>
    </row>
    <row r="4" spans="1:20">
      <c r="A4" s="1">
        <v>100668</v>
      </c>
      <c r="B4" s="16" t="s">
        <v>30</v>
      </c>
      <c r="C4" s="25">
        <v>5</v>
      </c>
      <c r="D4" s="1">
        <v>17</v>
      </c>
      <c r="E4" s="1" t="s">
        <v>11</v>
      </c>
      <c r="F4" s="4" t="s">
        <v>23</v>
      </c>
      <c r="G4" s="4" t="s">
        <v>25</v>
      </c>
      <c r="H4" s="4" t="s">
        <v>14</v>
      </c>
      <c r="I4" s="4" t="s">
        <v>19</v>
      </c>
      <c r="J4" s="1">
        <v>63</v>
      </c>
    </row>
    <row r="5" spans="1:20" s="23" customFormat="1">
      <c r="A5" s="23">
        <v>100668</v>
      </c>
      <c r="B5" s="23" t="s">
        <v>30</v>
      </c>
      <c r="C5" s="25">
        <v>5</v>
      </c>
      <c r="D5" s="23">
        <v>5</v>
      </c>
      <c r="E5" s="23" t="s">
        <v>37</v>
      </c>
      <c r="F5" s="23" t="s">
        <v>23</v>
      </c>
      <c r="G5" s="23" t="s">
        <v>25</v>
      </c>
      <c r="H5" s="23" t="s">
        <v>38</v>
      </c>
      <c r="I5" s="23" t="s">
        <v>39</v>
      </c>
      <c r="J5" s="23">
        <v>64</v>
      </c>
    </row>
    <row r="6" spans="1:20" s="23" customFormat="1">
      <c r="A6" s="23">
        <v>100668</v>
      </c>
      <c r="B6" s="23" t="s">
        <v>30</v>
      </c>
      <c r="C6" s="25">
        <v>5</v>
      </c>
      <c r="D6" s="23">
        <v>8</v>
      </c>
      <c r="E6" s="23" t="s">
        <v>40</v>
      </c>
      <c r="F6" s="23" t="s">
        <v>23</v>
      </c>
      <c r="G6" s="23" t="s">
        <v>25</v>
      </c>
      <c r="H6" s="23" t="s">
        <v>41</v>
      </c>
      <c r="I6" s="23" t="s">
        <v>42</v>
      </c>
      <c r="J6" s="23">
        <v>65</v>
      </c>
    </row>
    <row r="7" spans="1:20" s="23" customFormat="1">
      <c r="A7" s="23">
        <v>100668</v>
      </c>
      <c r="B7" s="23" t="s">
        <v>30</v>
      </c>
      <c r="C7" s="25">
        <v>6</v>
      </c>
      <c r="D7" s="23">
        <v>9</v>
      </c>
      <c r="E7" s="23" t="s">
        <v>43</v>
      </c>
      <c r="F7" s="23" t="s">
        <v>23</v>
      </c>
      <c r="G7" s="23" t="s">
        <v>25</v>
      </c>
      <c r="H7" s="23" t="s">
        <v>44</v>
      </c>
      <c r="I7" s="23" t="s">
        <v>45</v>
      </c>
      <c r="J7" s="23">
        <v>66</v>
      </c>
    </row>
    <row r="8" spans="1:20" s="23" customFormat="1">
      <c r="A8" s="23">
        <v>100668</v>
      </c>
      <c r="B8" s="23" t="s">
        <v>30</v>
      </c>
      <c r="C8" s="25">
        <v>8</v>
      </c>
      <c r="D8" s="23">
        <v>8</v>
      </c>
      <c r="E8" s="23" t="s">
        <v>46</v>
      </c>
      <c r="F8" s="23" t="s">
        <v>23</v>
      </c>
      <c r="G8" s="23" t="s">
        <v>25</v>
      </c>
      <c r="H8" s="23" t="s">
        <v>47</v>
      </c>
      <c r="I8" s="23" t="s">
        <v>48</v>
      </c>
      <c r="J8" s="23">
        <v>67</v>
      </c>
    </row>
    <row r="9" spans="1:20">
      <c r="A9" s="1">
        <v>110049</v>
      </c>
      <c r="B9" s="16" t="s">
        <v>31</v>
      </c>
      <c r="C9" s="18">
        <v>5</v>
      </c>
      <c r="D9" s="1">
        <v>5</v>
      </c>
      <c r="E9" s="4" t="s">
        <v>12</v>
      </c>
      <c r="F9" s="4" t="s">
        <v>22</v>
      </c>
      <c r="G9" s="4" t="s">
        <v>26</v>
      </c>
      <c r="H9" s="4" t="s">
        <v>15</v>
      </c>
      <c r="I9" s="4" t="s">
        <v>20</v>
      </c>
      <c r="J9" s="1">
        <v>40</v>
      </c>
    </row>
    <row r="10" spans="1:20">
      <c r="A10" s="1">
        <v>113116</v>
      </c>
      <c r="B10" s="16" t="s">
        <v>32</v>
      </c>
      <c r="C10" s="18">
        <v>3</v>
      </c>
      <c r="D10" s="1">
        <v>8</v>
      </c>
      <c r="J10" s="1">
        <v>63</v>
      </c>
    </row>
    <row r="12" spans="1:20">
      <c r="C12" s="19"/>
    </row>
  </sheetData>
  <mergeCells count="1">
    <mergeCell ref="G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rgb="FF002060"/>
  </sheetPr>
  <dimension ref="A1:CO351"/>
  <sheetViews>
    <sheetView topLeftCell="A180" workbookViewId="0"/>
  </sheetViews>
  <sheetFormatPr baseColWidth="10" defaultRowHeight="15"/>
  <cols>
    <col min="1" max="60" width="7.42578125" customWidth="1"/>
  </cols>
  <sheetData>
    <row r="1" spans="1:93" ht="61.5" thickTop="1" thickBot="1">
      <c r="A1" s="27">
        <v>101025</v>
      </c>
      <c r="B1" s="28">
        <v>100668</v>
      </c>
      <c r="C1" s="30">
        <v>110049</v>
      </c>
      <c r="D1" s="45">
        <v>113116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CD1" t="e">
        <f ca="1">OFFSET(OFFSET(NbIndice,(MATCH('100668'!$K$3,RefBarbotine,0)-1)*50,0),,MATCH('100668'!$J$6,OFFSET(NbPlan,,MATCH('100668'!$K$3,RefBarbotine,0)-1,COUNTA(OFFSET(NbPlan,,MATCH('100668'!$K$3,RefBarbotine,0)-1))),0)-1, COUNTA(OFFSET(OFFSET(NbIndice,(MATCH('100668'!$K$3,RefBarbotine,0)-1)*50,0),,MATCH('100668'!$J$6,OFFSET(NbPlan,,MATCH('100668'!$K$3,RefBarbotine,0)-1,COUNTA(OFFSET(NbPlan,,MATCH('100668'!$K$3,RefBarbotine,0)-1))),0)-1)))</f>
        <v>#VALUE!</v>
      </c>
      <c r="CL1" t="s">
        <v>49</v>
      </c>
      <c r="CM1" s="47" t="s">
        <v>34</v>
      </c>
      <c r="CN1" s="48" t="s">
        <v>35</v>
      </c>
      <c r="CO1" s="47" t="s">
        <v>36</v>
      </c>
    </row>
    <row r="2" spans="1:93" ht="15.75" thickTop="1">
      <c r="A2" s="29">
        <v>1</v>
      </c>
      <c r="B2" s="29">
        <v>2</v>
      </c>
      <c r="C2" s="29">
        <v>1</v>
      </c>
      <c r="D2" s="29">
        <v>1</v>
      </c>
      <c r="CM2" s="49">
        <f>'100668'!K3</f>
        <v>100668</v>
      </c>
      <c r="CN2" s="49">
        <f>'100668'!J6</f>
        <v>5</v>
      </c>
      <c r="CO2" s="49">
        <f>'100668'!O6</f>
        <v>17</v>
      </c>
    </row>
    <row r="3" spans="1:93">
      <c r="A3" s="29">
        <v>2</v>
      </c>
      <c r="B3" s="29">
        <v>3</v>
      </c>
      <c r="C3" s="29">
        <v>3</v>
      </c>
      <c r="D3" s="29">
        <v>2</v>
      </c>
    </row>
    <row r="4" spans="1:93">
      <c r="A4" s="29">
        <v>4</v>
      </c>
      <c r="B4" s="29">
        <v>5</v>
      </c>
      <c r="C4" s="29">
        <v>5</v>
      </c>
      <c r="D4" s="29">
        <v>3</v>
      </c>
    </row>
    <row r="5" spans="1:93">
      <c r="A5" s="29">
        <v>5</v>
      </c>
      <c r="B5" s="29">
        <v>6</v>
      </c>
      <c r="C5" s="29">
        <v>7</v>
      </c>
      <c r="D5" s="29">
        <v>4</v>
      </c>
    </row>
    <row r="6" spans="1:93">
      <c r="A6" s="29"/>
      <c r="B6" s="29">
        <v>8</v>
      </c>
      <c r="C6" s="29">
        <v>9</v>
      </c>
      <c r="D6" s="29"/>
    </row>
    <row r="7" spans="1:93">
      <c r="A7" s="29"/>
      <c r="B7" s="29"/>
      <c r="C7" s="29"/>
      <c r="D7" s="29"/>
    </row>
    <row r="11" spans="1:93"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51" spans="1:60">
      <c r="A151" s="33">
        <f>+A1</f>
        <v>101025</v>
      </c>
      <c r="B151" s="34">
        <v>1</v>
      </c>
      <c r="C151" s="34">
        <v>2</v>
      </c>
      <c r="D151" s="34">
        <v>4</v>
      </c>
      <c r="E151" s="34">
        <v>5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</row>
    <row r="152" spans="1:60">
      <c r="A152" s="29">
        <v>2</v>
      </c>
      <c r="B152" s="36">
        <v>20</v>
      </c>
      <c r="C152" s="37">
        <v>21</v>
      </c>
      <c r="D152" s="37">
        <v>22</v>
      </c>
      <c r="E152" s="37">
        <v>21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8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</row>
    <row r="153" spans="1:60">
      <c r="A153">
        <v>3</v>
      </c>
      <c r="B153" s="39">
        <v>17</v>
      </c>
      <c r="C153" s="40">
        <v>18</v>
      </c>
      <c r="D153" s="40">
        <v>17</v>
      </c>
      <c r="E153" s="40">
        <v>18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1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</row>
    <row r="154" spans="1:60">
      <c r="A154" s="29">
        <v>4</v>
      </c>
      <c r="B154" s="39">
        <v>5</v>
      </c>
      <c r="C154" s="40">
        <v>6</v>
      </c>
      <c r="D154" s="40">
        <v>5</v>
      </c>
      <c r="E154" s="40">
        <v>6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1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</row>
    <row r="155" spans="1:60">
      <c r="A155">
        <v>5</v>
      </c>
      <c r="B155" s="39">
        <v>8</v>
      </c>
      <c r="C155" s="40">
        <v>9</v>
      </c>
      <c r="D155" s="40">
        <v>20</v>
      </c>
      <c r="E155" s="40">
        <v>9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1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</row>
    <row r="156" spans="1:60">
      <c r="A156" s="29">
        <v>6</v>
      </c>
      <c r="B156" s="39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1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</row>
    <row r="157" spans="1:60">
      <c r="A157">
        <v>7</v>
      </c>
      <c r="B157" s="39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1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</row>
    <row r="158" spans="1:60">
      <c r="A158" s="29">
        <v>8</v>
      </c>
      <c r="B158" s="3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1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</row>
    <row r="159" spans="1:60">
      <c r="A159">
        <v>9</v>
      </c>
      <c r="B159" s="3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1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</row>
    <row r="160" spans="1:60">
      <c r="A160" s="29">
        <v>10</v>
      </c>
      <c r="B160" s="39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1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</row>
    <row r="161" spans="1:60">
      <c r="A161">
        <v>11</v>
      </c>
      <c r="B161" s="39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1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</row>
    <row r="162" spans="1:60">
      <c r="A162" s="29">
        <v>12</v>
      </c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1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</row>
    <row r="163" spans="1:60">
      <c r="A163">
        <v>13</v>
      </c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1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</row>
    <row r="164" spans="1:60">
      <c r="A164" s="29">
        <v>14</v>
      </c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1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</row>
    <row r="165" spans="1:60">
      <c r="A165">
        <v>15</v>
      </c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1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</row>
    <row r="166" spans="1:60">
      <c r="A166" s="29">
        <v>16</v>
      </c>
      <c r="B166" s="3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1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</row>
    <row r="167" spans="1:60">
      <c r="A167">
        <v>17</v>
      </c>
      <c r="B167" s="3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1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</row>
    <row r="168" spans="1:60">
      <c r="A168" s="29">
        <v>18</v>
      </c>
      <c r="B168" s="39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1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</row>
    <row r="169" spans="1:60">
      <c r="A169">
        <v>19</v>
      </c>
      <c r="B169" s="39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1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</row>
    <row r="170" spans="1:60">
      <c r="A170" s="29">
        <v>20</v>
      </c>
      <c r="B170" s="39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1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</row>
    <row r="171" spans="1:60">
      <c r="A171">
        <v>21</v>
      </c>
      <c r="B171" s="39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1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</row>
    <row r="172" spans="1:60">
      <c r="A172" s="29">
        <v>22</v>
      </c>
      <c r="B172" s="39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1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</row>
    <row r="173" spans="1:60">
      <c r="A173">
        <v>23</v>
      </c>
      <c r="B173" s="39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1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</row>
    <row r="174" spans="1:60">
      <c r="A174" s="29">
        <v>24</v>
      </c>
      <c r="B174" s="39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1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</row>
    <row r="175" spans="1:60">
      <c r="A175">
        <v>25</v>
      </c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1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</row>
    <row r="176" spans="1:60">
      <c r="A176" s="29">
        <v>26</v>
      </c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1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</row>
    <row r="177" spans="1:60">
      <c r="A177">
        <v>27</v>
      </c>
      <c r="B177" s="39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1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</row>
    <row r="178" spans="1:60">
      <c r="A178" s="29">
        <v>28</v>
      </c>
      <c r="B178" s="39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1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</row>
    <row r="179" spans="1:60">
      <c r="A179">
        <v>29</v>
      </c>
      <c r="B179" s="39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1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</row>
    <row r="180" spans="1:60">
      <c r="A180" s="29">
        <v>30</v>
      </c>
      <c r="B180" s="39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1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</row>
    <row r="181" spans="1:60">
      <c r="A181">
        <v>31</v>
      </c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1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</row>
    <row r="182" spans="1:60">
      <c r="A182" s="29">
        <v>32</v>
      </c>
      <c r="B182" s="39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1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</row>
    <row r="183" spans="1:60">
      <c r="A183">
        <v>33</v>
      </c>
      <c r="B183" s="39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1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</row>
    <row r="184" spans="1:60">
      <c r="A184" s="29">
        <v>34</v>
      </c>
      <c r="B184" s="39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1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</row>
    <row r="185" spans="1:60">
      <c r="A185">
        <v>35</v>
      </c>
      <c r="B185" s="3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1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</row>
    <row r="186" spans="1:60">
      <c r="A186" s="29">
        <v>36</v>
      </c>
      <c r="B186" s="39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1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</row>
    <row r="187" spans="1:60">
      <c r="A187">
        <v>37</v>
      </c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1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</row>
    <row r="188" spans="1:60">
      <c r="A188" s="29">
        <v>38</v>
      </c>
      <c r="B188" s="39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1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</row>
    <row r="189" spans="1:60">
      <c r="A189">
        <v>39</v>
      </c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1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</row>
    <row r="190" spans="1:60">
      <c r="A190" s="29">
        <v>40</v>
      </c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1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</row>
    <row r="191" spans="1:60">
      <c r="A191">
        <v>41</v>
      </c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1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</row>
    <row r="192" spans="1:60">
      <c r="A192" s="29">
        <v>42</v>
      </c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1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</row>
    <row r="193" spans="1:60">
      <c r="A193">
        <v>43</v>
      </c>
      <c r="B193" s="39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1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</row>
    <row r="194" spans="1:60">
      <c r="A194" s="29">
        <v>44</v>
      </c>
      <c r="B194" s="39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1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</row>
    <row r="195" spans="1:60">
      <c r="A195">
        <v>45</v>
      </c>
      <c r="B195" s="39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1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</row>
    <row r="196" spans="1:60">
      <c r="A196" s="29">
        <v>46</v>
      </c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1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</row>
    <row r="197" spans="1:60">
      <c r="A197">
        <v>47</v>
      </c>
      <c r="B197" s="39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1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</row>
    <row r="198" spans="1:60">
      <c r="A198" s="29">
        <v>48</v>
      </c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1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</row>
    <row r="199" spans="1:60">
      <c r="A199">
        <v>49</v>
      </c>
      <c r="B199" s="39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1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</row>
    <row r="200" spans="1:60">
      <c r="A200" s="29">
        <v>50</v>
      </c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4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</row>
    <row r="201" spans="1:60">
      <c r="A201" s="26">
        <v>100668</v>
      </c>
      <c r="B201" s="34">
        <v>2</v>
      </c>
      <c r="C201" s="34">
        <v>3</v>
      </c>
      <c r="D201" s="34">
        <v>5</v>
      </c>
      <c r="E201" s="34">
        <v>6</v>
      </c>
      <c r="F201" s="34">
        <v>8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</row>
    <row r="202" spans="1:60">
      <c r="A202" s="29">
        <v>2</v>
      </c>
      <c r="B202" s="36">
        <v>17</v>
      </c>
      <c r="C202" s="37">
        <v>18</v>
      </c>
      <c r="D202" s="37">
        <v>17</v>
      </c>
      <c r="E202" s="37">
        <v>23</v>
      </c>
      <c r="F202" s="37">
        <v>24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8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</row>
    <row r="203" spans="1:60">
      <c r="A203">
        <v>3</v>
      </c>
      <c r="B203" s="39">
        <v>5</v>
      </c>
      <c r="C203" s="40"/>
      <c r="D203" s="40">
        <v>5</v>
      </c>
      <c r="E203" s="40"/>
      <c r="F203" s="40">
        <v>43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1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</row>
    <row r="204" spans="1:60">
      <c r="A204" s="29">
        <v>4</v>
      </c>
      <c r="B204" s="39">
        <v>8</v>
      </c>
      <c r="C204" s="40"/>
      <c r="D204" s="40">
        <v>8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1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</row>
    <row r="205" spans="1:60">
      <c r="A205">
        <v>5</v>
      </c>
      <c r="B205" s="39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1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</row>
    <row r="206" spans="1:60">
      <c r="A206" s="29">
        <v>6</v>
      </c>
      <c r="B206" s="39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1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</row>
    <row r="207" spans="1:60">
      <c r="A207">
        <v>7</v>
      </c>
      <c r="B207" s="39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1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</row>
    <row r="208" spans="1:60">
      <c r="A208" s="29">
        <v>8</v>
      </c>
      <c r="B208" s="39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1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</row>
    <row r="209" spans="1:60">
      <c r="A209">
        <v>9</v>
      </c>
      <c r="B209" s="39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1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</row>
    <row r="210" spans="1:60">
      <c r="A210" s="29">
        <v>10</v>
      </c>
      <c r="B210" s="3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1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</row>
    <row r="211" spans="1:60">
      <c r="A211">
        <v>11</v>
      </c>
      <c r="B211" s="39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1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</row>
    <row r="212" spans="1:60">
      <c r="A212" s="29">
        <v>12</v>
      </c>
      <c r="B212" s="39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1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</row>
    <row r="213" spans="1:60">
      <c r="A213">
        <v>13</v>
      </c>
      <c r="B213" s="39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1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</row>
    <row r="214" spans="1:60">
      <c r="A214" s="29">
        <v>14</v>
      </c>
      <c r="B214" s="39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1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</row>
    <row r="215" spans="1:60">
      <c r="A215">
        <v>15</v>
      </c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1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</row>
    <row r="216" spans="1:60">
      <c r="A216" s="29">
        <v>16</v>
      </c>
      <c r="B216" s="3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1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</row>
    <row r="217" spans="1:60">
      <c r="A217">
        <v>17</v>
      </c>
      <c r="B217" s="3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1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</row>
    <row r="218" spans="1:60">
      <c r="A218" s="29">
        <v>18</v>
      </c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1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</row>
    <row r="219" spans="1:60">
      <c r="A219">
        <v>19</v>
      </c>
      <c r="B219" s="39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1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</row>
    <row r="220" spans="1:60">
      <c r="A220" s="29">
        <v>20</v>
      </c>
      <c r="B220" s="39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1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</row>
    <row r="221" spans="1:60">
      <c r="A221">
        <v>21</v>
      </c>
      <c r="B221" s="39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1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</row>
    <row r="222" spans="1:60">
      <c r="A222" s="29">
        <v>22</v>
      </c>
      <c r="B222" s="39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1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</row>
    <row r="223" spans="1:60">
      <c r="A223">
        <v>23</v>
      </c>
      <c r="B223" s="39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1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</row>
    <row r="224" spans="1:60">
      <c r="A224" s="29">
        <v>24</v>
      </c>
      <c r="B224" s="39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1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</row>
    <row r="225" spans="1:60">
      <c r="A225">
        <v>25</v>
      </c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1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</row>
    <row r="226" spans="1:60">
      <c r="A226" s="29">
        <v>26</v>
      </c>
      <c r="B226" s="39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1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</row>
    <row r="227" spans="1:60">
      <c r="A227">
        <v>27</v>
      </c>
      <c r="B227" s="39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1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</row>
    <row r="228" spans="1:60">
      <c r="A228" s="29">
        <v>28</v>
      </c>
      <c r="B228" s="39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1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</row>
    <row r="229" spans="1:60">
      <c r="A229">
        <v>29</v>
      </c>
      <c r="B229" s="39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1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</row>
    <row r="230" spans="1:60">
      <c r="A230" s="29">
        <v>30</v>
      </c>
      <c r="B230" s="39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1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</row>
    <row r="231" spans="1:60">
      <c r="A231">
        <v>31</v>
      </c>
      <c r="B231" s="39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1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</row>
    <row r="232" spans="1:60">
      <c r="A232" s="29">
        <v>32</v>
      </c>
      <c r="B232" s="39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1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</row>
    <row r="233" spans="1:60">
      <c r="A233">
        <v>33</v>
      </c>
      <c r="B233" s="39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1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</row>
    <row r="234" spans="1:60">
      <c r="A234" s="29">
        <v>34</v>
      </c>
      <c r="B234" s="39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1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</row>
    <row r="235" spans="1:60">
      <c r="A235">
        <v>35</v>
      </c>
      <c r="B235" s="39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1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</row>
    <row r="236" spans="1:60">
      <c r="A236" s="29">
        <v>36</v>
      </c>
      <c r="B236" s="39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1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</row>
    <row r="237" spans="1:60">
      <c r="A237">
        <v>37</v>
      </c>
      <c r="B237" s="3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1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</row>
    <row r="238" spans="1:60">
      <c r="A238" s="29">
        <v>38</v>
      </c>
      <c r="B238" s="39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1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</row>
    <row r="239" spans="1:60">
      <c r="A239">
        <v>39</v>
      </c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1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</row>
    <row r="240" spans="1:60">
      <c r="A240" s="29">
        <v>40</v>
      </c>
      <c r="B240" s="39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1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</row>
    <row r="241" spans="1:60">
      <c r="A241">
        <v>41</v>
      </c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1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</row>
    <row r="242" spans="1:60">
      <c r="A242" s="29">
        <v>42</v>
      </c>
      <c r="B242" s="39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1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</row>
    <row r="243" spans="1:60">
      <c r="A243">
        <v>43</v>
      </c>
      <c r="B243" s="39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1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</row>
    <row r="244" spans="1:60">
      <c r="A244" s="29">
        <v>44</v>
      </c>
      <c r="B244" s="39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1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</row>
    <row r="245" spans="1:60">
      <c r="A245">
        <v>45</v>
      </c>
      <c r="B245" s="39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1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</row>
    <row r="246" spans="1:60">
      <c r="A246" s="29">
        <v>46</v>
      </c>
      <c r="B246" s="39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1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</row>
    <row r="247" spans="1:60">
      <c r="A247">
        <v>47</v>
      </c>
      <c r="B247" s="3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1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</row>
    <row r="248" spans="1:60">
      <c r="A248" s="29">
        <v>48</v>
      </c>
      <c r="B248" s="39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1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</row>
    <row r="249" spans="1:60">
      <c r="A249">
        <v>49</v>
      </c>
      <c r="B249" s="39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1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</row>
    <row r="250" spans="1:60">
      <c r="A250" s="29">
        <v>50</v>
      </c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4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</row>
    <row r="251" spans="1:60">
      <c r="A251" s="32">
        <f>C1</f>
        <v>110049</v>
      </c>
      <c r="B251" s="34">
        <v>1</v>
      </c>
      <c r="C251" s="34">
        <v>3</v>
      </c>
      <c r="D251" s="34">
        <v>5</v>
      </c>
      <c r="E251" s="34">
        <v>7</v>
      </c>
      <c r="F251" s="34">
        <v>9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</row>
    <row r="252" spans="1:60">
      <c r="A252" s="29">
        <v>2</v>
      </c>
      <c r="B252" s="36">
        <v>5</v>
      </c>
      <c r="C252" s="37">
        <v>6</v>
      </c>
      <c r="D252" s="37">
        <v>5</v>
      </c>
      <c r="E252" s="37">
        <v>6</v>
      </c>
      <c r="F252" s="37">
        <v>77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8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</row>
    <row r="253" spans="1:60">
      <c r="A253">
        <v>3</v>
      </c>
      <c r="B253" s="39">
        <v>8</v>
      </c>
      <c r="C253" s="40">
        <v>9</v>
      </c>
      <c r="D253" s="40">
        <v>8</v>
      </c>
      <c r="E253" s="40">
        <v>9</v>
      </c>
      <c r="F253" s="40">
        <v>66</v>
      </c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1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</row>
    <row r="254" spans="1:60">
      <c r="A254" s="29">
        <v>4</v>
      </c>
      <c r="B254" s="39">
        <v>20</v>
      </c>
      <c r="C254" s="40">
        <v>21</v>
      </c>
      <c r="D254" s="40"/>
      <c r="E254" s="40">
        <v>21</v>
      </c>
      <c r="F254" s="40">
        <v>55</v>
      </c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1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</row>
    <row r="255" spans="1:60">
      <c r="A255">
        <v>5</v>
      </c>
      <c r="B255" s="39"/>
      <c r="C255" s="40"/>
      <c r="D255" s="40"/>
      <c r="E255" s="40"/>
      <c r="F255" s="40">
        <v>44</v>
      </c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1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</row>
    <row r="256" spans="1:60">
      <c r="A256" s="29">
        <v>6</v>
      </c>
      <c r="B256" s="39"/>
      <c r="C256" s="40"/>
      <c r="D256" s="40"/>
      <c r="E256" s="40"/>
      <c r="F256" s="40">
        <v>33</v>
      </c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1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</row>
    <row r="257" spans="1:60">
      <c r="A257">
        <v>7</v>
      </c>
      <c r="B257" s="39"/>
      <c r="C257" s="40"/>
      <c r="D257" s="40"/>
      <c r="E257" s="40"/>
      <c r="F257" s="40">
        <v>22</v>
      </c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1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</row>
    <row r="258" spans="1:60">
      <c r="A258" s="29">
        <v>8</v>
      </c>
      <c r="B258" s="39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1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</row>
    <row r="259" spans="1:60">
      <c r="A259">
        <v>9</v>
      </c>
      <c r="B259" s="39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1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</row>
    <row r="260" spans="1:60">
      <c r="A260" s="29">
        <v>10</v>
      </c>
      <c r="B260" s="39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1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</row>
    <row r="261" spans="1:60">
      <c r="A261">
        <v>11</v>
      </c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1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</row>
    <row r="262" spans="1:60">
      <c r="A262" s="29">
        <v>12</v>
      </c>
      <c r="B262" s="39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1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</row>
    <row r="263" spans="1:60">
      <c r="A263">
        <v>13</v>
      </c>
      <c r="B263" s="39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1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</row>
    <row r="264" spans="1:60">
      <c r="A264" s="29">
        <v>14</v>
      </c>
      <c r="B264" s="39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1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</row>
    <row r="265" spans="1:60">
      <c r="A265">
        <v>15</v>
      </c>
      <c r="B265" s="39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1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</row>
    <row r="266" spans="1:60">
      <c r="A266" s="29">
        <v>16</v>
      </c>
      <c r="B266" s="39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1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</row>
    <row r="267" spans="1:60">
      <c r="A267">
        <v>17</v>
      </c>
      <c r="B267" s="39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1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</row>
    <row r="268" spans="1:60">
      <c r="A268" s="29">
        <v>18</v>
      </c>
      <c r="B268" s="39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1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</row>
    <row r="269" spans="1:60">
      <c r="A269">
        <v>19</v>
      </c>
      <c r="B269" s="39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1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</row>
    <row r="270" spans="1:60">
      <c r="A270" s="29">
        <v>20</v>
      </c>
      <c r="B270" s="39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1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</row>
    <row r="271" spans="1:60">
      <c r="A271">
        <v>21</v>
      </c>
      <c r="B271" s="39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1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</row>
    <row r="272" spans="1:60">
      <c r="A272" s="29">
        <v>22</v>
      </c>
      <c r="B272" s="39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1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</row>
    <row r="273" spans="1:60">
      <c r="A273">
        <v>23</v>
      </c>
      <c r="B273" s="39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1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</row>
    <row r="274" spans="1:60">
      <c r="A274" s="29">
        <v>24</v>
      </c>
      <c r="B274" s="39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1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</row>
    <row r="275" spans="1:60">
      <c r="A275">
        <v>25</v>
      </c>
      <c r="B275" s="39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1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</row>
    <row r="276" spans="1:60">
      <c r="A276" s="29">
        <v>26</v>
      </c>
      <c r="B276" s="3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1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</row>
    <row r="277" spans="1:60">
      <c r="A277">
        <v>27</v>
      </c>
      <c r="B277" s="39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1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</row>
    <row r="278" spans="1:60">
      <c r="A278" s="29">
        <v>28</v>
      </c>
      <c r="B278" s="39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1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</row>
    <row r="279" spans="1:60">
      <c r="A279">
        <v>29</v>
      </c>
      <c r="B279" s="3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1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</row>
    <row r="280" spans="1:60">
      <c r="A280" s="29">
        <v>30</v>
      </c>
      <c r="B280" s="39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1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</row>
    <row r="281" spans="1:60">
      <c r="A281">
        <v>31</v>
      </c>
      <c r="B281" s="39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1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</row>
    <row r="282" spans="1:60">
      <c r="A282" s="29">
        <v>32</v>
      </c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1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</row>
    <row r="283" spans="1:60">
      <c r="A283">
        <v>33</v>
      </c>
      <c r="B283" s="39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1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</row>
    <row r="284" spans="1:60">
      <c r="A284" s="29">
        <v>34</v>
      </c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1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</row>
    <row r="285" spans="1:60">
      <c r="A285">
        <v>35</v>
      </c>
      <c r="B285" s="39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1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</row>
    <row r="286" spans="1:60">
      <c r="A286" s="29">
        <v>36</v>
      </c>
      <c r="B286" s="39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1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</row>
    <row r="287" spans="1:60">
      <c r="A287">
        <v>37</v>
      </c>
      <c r="B287" s="39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1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</row>
    <row r="288" spans="1:60">
      <c r="A288" s="29">
        <v>38</v>
      </c>
      <c r="B288" s="39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1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</row>
    <row r="289" spans="1:64">
      <c r="A289">
        <v>39</v>
      </c>
      <c r="B289" s="39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1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</row>
    <row r="290" spans="1:64">
      <c r="A290" s="29">
        <v>40</v>
      </c>
      <c r="B290" s="39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1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</row>
    <row r="291" spans="1:64">
      <c r="A291">
        <v>41</v>
      </c>
      <c r="B291" s="39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1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</row>
    <row r="292" spans="1:64">
      <c r="A292" s="29">
        <v>42</v>
      </c>
      <c r="B292" s="39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1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</row>
    <row r="293" spans="1:64">
      <c r="A293">
        <v>43</v>
      </c>
      <c r="B293" s="39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1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</row>
    <row r="294" spans="1:64">
      <c r="A294" s="29">
        <v>44</v>
      </c>
      <c r="B294" s="39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1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</row>
    <row r="295" spans="1:64">
      <c r="A295">
        <v>45</v>
      </c>
      <c r="B295" s="39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1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</row>
    <row r="296" spans="1:64">
      <c r="A296" s="29">
        <v>46</v>
      </c>
      <c r="B296" s="39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1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</row>
    <row r="297" spans="1:64">
      <c r="A297">
        <v>47</v>
      </c>
      <c r="B297" s="39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1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</row>
    <row r="298" spans="1:64">
      <c r="A298" s="29">
        <v>48</v>
      </c>
      <c r="B298" s="39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1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</row>
    <row r="299" spans="1:64">
      <c r="A299">
        <v>49</v>
      </c>
      <c r="B299" s="39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1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</row>
    <row r="300" spans="1:64">
      <c r="A300" s="29">
        <v>50</v>
      </c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4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</row>
    <row r="301" spans="1:64" ht="15.75" thickBot="1">
      <c r="A301" s="31">
        <f>D1</f>
        <v>113116</v>
      </c>
      <c r="B301" s="34">
        <v>1</v>
      </c>
      <c r="C301" s="34">
        <v>2</v>
      </c>
      <c r="D301" s="34">
        <v>3</v>
      </c>
      <c r="E301" s="34">
        <v>4</v>
      </c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</row>
    <row r="302" spans="1:64">
      <c r="A302" s="29">
        <v>2</v>
      </c>
      <c r="B302" s="52">
        <v>17</v>
      </c>
      <c r="C302" s="53">
        <v>18</v>
      </c>
      <c r="D302" s="53">
        <v>17</v>
      </c>
      <c r="E302" s="53">
        <v>18</v>
      </c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4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</row>
    <row r="303" spans="1:64">
      <c r="A303">
        <v>3</v>
      </c>
      <c r="B303" s="55">
        <v>8</v>
      </c>
      <c r="C303" s="40">
        <v>9</v>
      </c>
      <c r="D303" s="40">
        <v>8</v>
      </c>
      <c r="E303" s="40">
        <v>9</v>
      </c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56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</row>
    <row r="304" spans="1:64">
      <c r="A304" s="29">
        <v>4</v>
      </c>
      <c r="B304" s="55"/>
      <c r="C304" s="40">
        <v>6</v>
      </c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56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</row>
    <row r="305" spans="1:60">
      <c r="A305">
        <v>5</v>
      </c>
      <c r="B305" s="55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56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</row>
    <row r="306" spans="1:60">
      <c r="A306" s="29">
        <v>6</v>
      </c>
      <c r="B306" s="55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56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</row>
    <row r="307" spans="1:60">
      <c r="A307">
        <v>7</v>
      </c>
      <c r="B307" s="55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56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</row>
    <row r="308" spans="1:60">
      <c r="A308" s="29">
        <v>8</v>
      </c>
      <c r="B308" s="55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56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</row>
    <row r="309" spans="1:60">
      <c r="A309">
        <v>9</v>
      </c>
      <c r="B309" s="55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56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</row>
    <row r="310" spans="1:60">
      <c r="A310" s="29">
        <v>10</v>
      </c>
      <c r="B310" s="55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56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</row>
    <row r="311" spans="1:60">
      <c r="A311">
        <v>11</v>
      </c>
      <c r="B311" s="55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56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</row>
    <row r="312" spans="1:60">
      <c r="A312" s="29">
        <v>12</v>
      </c>
      <c r="B312" s="55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56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</row>
    <row r="313" spans="1:60">
      <c r="A313">
        <v>13</v>
      </c>
      <c r="B313" s="55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56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</row>
    <row r="314" spans="1:60">
      <c r="A314" s="29">
        <v>14</v>
      </c>
      <c r="B314" s="55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56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</row>
    <row r="315" spans="1:60">
      <c r="A315">
        <v>15</v>
      </c>
      <c r="B315" s="55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56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</row>
    <row r="316" spans="1:60">
      <c r="A316" s="29">
        <v>16</v>
      </c>
      <c r="B316" s="55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56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</row>
    <row r="317" spans="1:60">
      <c r="A317">
        <v>17</v>
      </c>
      <c r="B317" s="55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56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</row>
    <row r="318" spans="1:60">
      <c r="A318" s="29">
        <v>18</v>
      </c>
      <c r="B318" s="55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56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</row>
    <row r="319" spans="1:60">
      <c r="A319">
        <v>19</v>
      </c>
      <c r="B319" s="55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56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</row>
    <row r="320" spans="1:60">
      <c r="A320" s="29">
        <v>20</v>
      </c>
      <c r="B320" s="55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56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</row>
    <row r="321" spans="1:60">
      <c r="A321">
        <v>21</v>
      </c>
      <c r="B321" s="55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56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</row>
    <row r="322" spans="1:60">
      <c r="A322" s="29">
        <v>22</v>
      </c>
      <c r="B322" s="55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56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</row>
    <row r="323" spans="1:60">
      <c r="A323">
        <v>23</v>
      </c>
      <c r="B323" s="55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56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</row>
    <row r="324" spans="1:60">
      <c r="A324" s="29">
        <v>24</v>
      </c>
      <c r="B324" s="55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56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</row>
    <row r="325" spans="1:60">
      <c r="A325">
        <v>25</v>
      </c>
      <c r="B325" s="55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56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</row>
    <row r="326" spans="1:60">
      <c r="A326" s="29">
        <v>26</v>
      </c>
      <c r="B326" s="55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56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</row>
    <row r="327" spans="1:60">
      <c r="A327">
        <v>27</v>
      </c>
      <c r="B327" s="55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56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</row>
    <row r="328" spans="1:60">
      <c r="A328" s="29">
        <v>28</v>
      </c>
      <c r="B328" s="55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56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</row>
    <row r="329" spans="1:60">
      <c r="A329">
        <v>29</v>
      </c>
      <c r="B329" s="55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56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</row>
    <row r="330" spans="1:60">
      <c r="A330" s="29">
        <v>30</v>
      </c>
      <c r="B330" s="55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56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</row>
    <row r="331" spans="1:60">
      <c r="A331">
        <v>31</v>
      </c>
      <c r="B331" s="55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56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</row>
    <row r="332" spans="1:60">
      <c r="A332" s="29">
        <v>32</v>
      </c>
      <c r="B332" s="55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56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</row>
    <row r="333" spans="1:60">
      <c r="A333">
        <v>33</v>
      </c>
      <c r="B333" s="55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56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</row>
    <row r="334" spans="1:60">
      <c r="A334" s="29">
        <v>34</v>
      </c>
      <c r="B334" s="55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56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</row>
    <row r="335" spans="1:60">
      <c r="A335">
        <v>35</v>
      </c>
      <c r="B335" s="55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56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</row>
    <row r="336" spans="1:60">
      <c r="A336" s="29">
        <v>36</v>
      </c>
      <c r="B336" s="55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56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</row>
    <row r="337" spans="1:62">
      <c r="A337">
        <v>37</v>
      </c>
      <c r="B337" s="55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56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</row>
    <row r="338" spans="1:62">
      <c r="A338" s="29">
        <v>38</v>
      </c>
      <c r="B338" s="55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56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</row>
    <row r="339" spans="1:62">
      <c r="A339">
        <v>39</v>
      </c>
      <c r="B339" s="55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56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</row>
    <row r="340" spans="1:62">
      <c r="A340" s="29">
        <v>40</v>
      </c>
      <c r="B340" s="55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56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</row>
    <row r="341" spans="1:62">
      <c r="A341">
        <v>41</v>
      </c>
      <c r="B341" s="55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56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</row>
    <row r="342" spans="1:62">
      <c r="A342" s="29">
        <v>42</v>
      </c>
      <c r="B342" s="55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56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</row>
    <row r="343" spans="1:62">
      <c r="A343">
        <v>43</v>
      </c>
      <c r="B343" s="55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56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</row>
    <row r="344" spans="1:62">
      <c r="A344" s="29">
        <v>44</v>
      </c>
      <c r="B344" s="55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56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</row>
    <row r="345" spans="1:62">
      <c r="A345">
        <v>45</v>
      </c>
      <c r="B345" s="55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56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</row>
    <row r="346" spans="1:62">
      <c r="A346" s="29">
        <v>46</v>
      </c>
      <c r="B346" s="55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56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</row>
    <row r="347" spans="1:62">
      <c r="A347">
        <v>47</v>
      </c>
      <c r="B347" s="55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56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</row>
    <row r="348" spans="1:62">
      <c r="A348" s="29">
        <v>48</v>
      </c>
      <c r="B348" s="55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56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</row>
    <row r="349" spans="1:62">
      <c r="A349">
        <v>49</v>
      </c>
      <c r="B349" s="55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56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</row>
    <row r="350" spans="1:62" ht="15.75" thickBot="1">
      <c r="A350" s="29">
        <v>50</v>
      </c>
      <c r="B350" s="57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9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</row>
    <row r="351" spans="1:62"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100668</vt:lpstr>
      <vt:lpstr>Base</vt:lpstr>
      <vt:lpstr>Tables</vt:lpstr>
      <vt:lpstr>Critère</vt:lpstr>
      <vt:lpstr>liste2</vt:lpstr>
      <vt:lpstr>NbIndice</vt:lpstr>
      <vt:lpstr>NbPlan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Mth</cp:lastModifiedBy>
  <dcterms:created xsi:type="dcterms:W3CDTF">2010-11-20T06:47:14Z</dcterms:created>
  <dcterms:modified xsi:type="dcterms:W3CDTF">2010-12-04T16:16:03Z</dcterms:modified>
</cp:coreProperties>
</file>