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Feuil1" sheetId="1" r:id="rId1"/>
    <sheet name="Cal_clé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5" i="1"/>
  <c r="A6" i="1"/>
  <c r="A7" i="1"/>
  <c r="A8" i="1"/>
  <c r="A9" i="1"/>
  <c r="A10" i="1"/>
  <c r="A5" i="1"/>
  <c r="M6" i="4"/>
  <c r="Y6" i="4" s="1"/>
  <c r="L6" i="4"/>
  <c r="X6" i="4" s="1"/>
  <c r="K6" i="4"/>
  <c r="W6" i="4" s="1"/>
  <c r="J6" i="4"/>
  <c r="V6" i="4" s="1"/>
  <c r="I6" i="4"/>
  <c r="U6" i="4" s="1"/>
  <c r="H6" i="4"/>
  <c r="T6" i="4" s="1"/>
  <c r="G6" i="4"/>
  <c r="S6" i="4" s="1"/>
  <c r="F6" i="4"/>
  <c r="R6" i="4" s="1"/>
  <c r="E6" i="4"/>
  <c r="Q6" i="4" s="1"/>
  <c r="D6" i="4"/>
  <c r="P6" i="4" s="1"/>
  <c r="C6" i="4"/>
  <c r="O6" i="4" s="1"/>
  <c r="B6" i="4"/>
  <c r="N6" i="4" s="1"/>
  <c r="M5" i="4"/>
  <c r="Y5" i="4" s="1"/>
  <c r="L5" i="4"/>
  <c r="X5" i="4" s="1"/>
  <c r="K5" i="4"/>
  <c r="W5" i="4" s="1"/>
  <c r="J5" i="4"/>
  <c r="V5" i="4" s="1"/>
  <c r="I5" i="4"/>
  <c r="U5" i="4" s="1"/>
  <c r="H5" i="4"/>
  <c r="T5" i="4" s="1"/>
  <c r="G5" i="4"/>
  <c r="S5" i="4" s="1"/>
  <c r="F5" i="4"/>
  <c r="R5" i="4" s="1"/>
  <c r="E5" i="4"/>
  <c r="Q5" i="4" s="1"/>
  <c r="D5" i="4"/>
  <c r="P5" i="4" s="1"/>
  <c r="C5" i="4"/>
  <c r="O5" i="4" s="1"/>
  <c r="B5" i="4"/>
  <c r="N5" i="4" s="1"/>
  <c r="M4" i="4"/>
  <c r="Y4" i="4" s="1"/>
  <c r="L4" i="4"/>
  <c r="X4" i="4" s="1"/>
  <c r="K4" i="4"/>
  <c r="W4" i="4" s="1"/>
  <c r="J4" i="4"/>
  <c r="V4" i="4" s="1"/>
  <c r="I4" i="4"/>
  <c r="U4" i="4" s="1"/>
  <c r="H4" i="4"/>
  <c r="T4" i="4" s="1"/>
  <c r="G4" i="4"/>
  <c r="S4" i="4" s="1"/>
  <c r="F4" i="4"/>
  <c r="R4" i="4" s="1"/>
  <c r="E4" i="4"/>
  <c r="Q4" i="4" s="1"/>
  <c r="D4" i="4"/>
  <c r="P4" i="4" s="1"/>
  <c r="C4" i="4"/>
  <c r="O4" i="4" s="1"/>
  <c r="B4" i="4"/>
  <c r="N4" i="4" s="1"/>
  <c r="M3" i="4"/>
  <c r="Y3" i="4" s="1"/>
  <c r="L3" i="4"/>
  <c r="X3" i="4" s="1"/>
  <c r="K3" i="4"/>
  <c r="W3" i="4" s="1"/>
  <c r="J3" i="4"/>
  <c r="V3" i="4" s="1"/>
  <c r="I3" i="4"/>
  <c r="U3" i="4" s="1"/>
  <c r="H3" i="4"/>
  <c r="T3" i="4" s="1"/>
  <c r="G3" i="4"/>
  <c r="S3" i="4" s="1"/>
  <c r="F3" i="4"/>
  <c r="R3" i="4" s="1"/>
  <c r="E3" i="4"/>
  <c r="Q3" i="4" s="1"/>
  <c r="D3" i="4"/>
  <c r="P3" i="4" s="1"/>
  <c r="C3" i="4"/>
  <c r="O3" i="4" s="1"/>
  <c r="B3" i="4"/>
  <c r="N3" i="4" s="1"/>
  <c r="AD2" i="4"/>
  <c r="M2" i="4"/>
  <c r="Y2" i="4" s="1"/>
  <c r="L2" i="4"/>
  <c r="X2" i="4" s="1"/>
  <c r="K2" i="4"/>
  <c r="W2" i="4" s="1"/>
  <c r="J2" i="4"/>
  <c r="V2" i="4" s="1"/>
  <c r="I2" i="4"/>
  <c r="U2" i="4" s="1"/>
  <c r="H2" i="4"/>
  <c r="T2" i="4" s="1"/>
  <c r="G2" i="4"/>
  <c r="S2" i="4" s="1"/>
  <c r="F2" i="4"/>
  <c r="R2" i="4" s="1"/>
  <c r="E2" i="4"/>
  <c r="Q2" i="4" s="1"/>
  <c r="D2" i="4"/>
  <c r="P2" i="4" s="1"/>
  <c r="C2" i="4"/>
  <c r="O2" i="4" s="1"/>
  <c r="B2" i="4"/>
  <c r="N2" i="4" s="1"/>
  <c r="Z2" i="4" s="1"/>
  <c r="AA2" i="4" s="1"/>
  <c r="AB2" i="4" s="1"/>
  <c r="AC2" i="4" s="1"/>
  <c r="AE2" i="4" s="1"/>
  <c r="Z3" i="4" l="1"/>
  <c r="AA3" i="4" s="1"/>
  <c r="AB3" i="4" s="1"/>
  <c r="AC3" i="4" s="1"/>
  <c r="Z4" i="4"/>
  <c r="AA4" i="4" s="1"/>
  <c r="AB4" i="4" s="1"/>
  <c r="AC4" i="4" s="1"/>
  <c r="Z5" i="4"/>
  <c r="AA5" i="4" s="1"/>
  <c r="AB5" i="4" s="1"/>
  <c r="AC5" i="4" s="1"/>
  <c r="Z6" i="4"/>
  <c r="AA6" i="4" s="1"/>
  <c r="AB6" i="4" s="1"/>
  <c r="AC6" i="4" s="1"/>
</calcChain>
</file>

<file path=xl/sharedStrings.xml><?xml version="1.0" encoding="utf-8"?>
<sst xmlns="http://schemas.openxmlformats.org/spreadsheetml/2006/main" count="44" uniqueCount="34">
  <si>
    <t>14200000397</t>
  </si>
  <si>
    <t>2000115500</t>
  </si>
  <si>
    <t>5400011730</t>
  </si>
  <si>
    <t xml:space="preserve">Le préfixe varie en fonction des trois premiers caratères de la colonne C exemple 22142 si les troisième caractère de la colonne C est différent de 0 et 22020 si le troisième caractère de la colonne C est un 0 </t>
  </si>
  <si>
    <t>Phase 1</t>
  </si>
  <si>
    <t>Phase 2</t>
  </si>
  <si>
    <t>Phase 3</t>
  </si>
  <si>
    <t>Num sans la clé</t>
  </si>
  <si>
    <t>Cal1</t>
  </si>
  <si>
    <t>Cal2</t>
  </si>
  <si>
    <t>Cal3</t>
  </si>
  <si>
    <t>Cal4</t>
  </si>
  <si>
    <t>Cal5</t>
  </si>
  <si>
    <t>Cal6</t>
  </si>
  <si>
    <t>Cal7</t>
  </si>
  <si>
    <t>Cal8</t>
  </si>
  <si>
    <t>Cal9</t>
  </si>
  <si>
    <t>Cal10</t>
  </si>
  <si>
    <t>Cal11</t>
  </si>
  <si>
    <t>Cal12</t>
  </si>
  <si>
    <t>T1</t>
  </si>
  <si>
    <t>T2</t>
  </si>
  <si>
    <t>T3</t>
  </si>
  <si>
    <t>Résultat</t>
  </si>
  <si>
    <t>De 1 à 12 : formule permettant d'isloer chacun des 12 digits dans une cellule.</t>
  </si>
  <si>
    <t>De Cal1 à Cal12 : formule de calcul (Luhn)</t>
  </si>
  <si>
    <t>T1 : somme de CAL1 à Cal12</t>
  </si>
  <si>
    <t>T2 : formule permettant d'isoler le denier digit du résultat de T1</t>
  </si>
  <si>
    <t>T3 : Formule permettant de faire sortir le nombre permettant d'obtenir un nombre de dizaine (exemple 60 est égale à 52+8) 8 est le nombre recherché</t>
  </si>
  <si>
    <t xml:space="preserve"> Colonne C Les deux premiers  0 se trouvant en 4ième position et 5ième position sont supprimé, pour obtenir en colonne D 6 digits auxquels sont ajoutés un 0</t>
  </si>
  <si>
    <t>Le dernier chiffre qui est ajouté, est une clé qui se calcule via les formules de "LUHN"dans l'exemple contenu dans le second onglet "Cal_clé"</t>
  </si>
  <si>
    <t>nombre de caractères de départ "Col C"</t>
  </si>
  <si>
    <t>nombre de caractères à l'arrivée "Col D"</t>
  </si>
  <si>
    <t xml:space="preserve">Je parts avec dans la colonne C 11 ou 10 caratères, je voudrai si possible arriver au résultat de la colonne D avec une formule ! J'ai tenté : GAUCHE, DROITE STXT, NBCAR, SI, CHERCHE… en vain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</si>
</sst>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1586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1" fontId="3" fillId="2" borderId="0" xfId="2" applyNumberFormat="1" applyFont="1" applyFill="1"/>
    <xf numFmtId="1" fontId="3" fillId="3" borderId="0" xfId="2" applyNumberFormat="1" applyFont="1" applyFill="1"/>
    <xf numFmtId="0" fontId="3" fillId="2" borderId="0" xfId="2" applyFont="1" applyFill="1"/>
    <xf numFmtId="0" fontId="3" fillId="3" borderId="0" xfId="2" applyFont="1" applyFill="1"/>
    <xf numFmtId="0" fontId="3" fillId="2" borderId="1" xfId="2" applyFont="1" applyFill="1" applyBorder="1"/>
    <xf numFmtId="1" fontId="3" fillId="2" borderId="2" xfId="2" applyNumberFormat="1" applyFont="1" applyFill="1" applyBorder="1"/>
    <xf numFmtId="0" fontId="3" fillId="3" borderId="3" xfId="2" applyFont="1" applyFill="1" applyBorder="1"/>
    <xf numFmtId="1" fontId="3" fillId="3" borderId="4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3" fillId="2" borderId="0" xfId="2" applyNumberFormat="1" applyFont="1" applyFill="1"/>
    <xf numFmtId="49" fontId="3" fillId="3" borderId="3" xfId="2" applyNumberFormat="1" applyFont="1" applyFill="1" applyBorder="1"/>
    <xf numFmtId="0" fontId="3" fillId="2" borderId="0" xfId="2" applyFont="1" applyFill="1" applyAlignment="1">
      <alignment horizontal="center"/>
    </xf>
    <xf numFmtId="0" fontId="5" fillId="0" borderId="0" xfId="0" applyFont="1"/>
    <xf numFmtId="1" fontId="6" fillId="0" borderId="0" xfId="0" applyNumberFormat="1" applyFont="1"/>
    <xf numFmtId="0" fontId="5" fillId="4" borderId="0" xfId="0" applyFont="1" applyFill="1"/>
    <xf numFmtId="43" fontId="5" fillId="4" borderId="0" xfId="1" applyFont="1" applyFill="1"/>
    <xf numFmtId="1" fontId="6" fillId="0" borderId="0" xfId="1" applyNumberFormat="1" applyFont="1"/>
    <xf numFmtId="43" fontId="5" fillId="0" borderId="0" xfId="1" applyFont="1"/>
    <xf numFmtId="1" fontId="5" fillId="0" borderId="0" xfId="0" applyNumberFormat="1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12</xdr:row>
      <xdr:rowOff>28575</xdr:rowOff>
    </xdr:from>
    <xdr:to>
      <xdr:col>3</xdr:col>
      <xdr:colOff>723900</xdr:colOff>
      <xdr:row>20</xdr:row>
      <xdr:rowOff>47625</xdr:rowOff>
    </xdr:to>
    <xdr:cxnSp macro="">
      <xdr:nvCxnSpPr>
        <xdr:cNvPr id="3" name="Connecteur droit 2"/>
        <xdr:cNvCxnSpPr/>
      </xdr:nvCxnSpPr>
      <xdr:spPr>
        <a:xfrm>
          <a:off x="3009900" y="2333625"/>
          <a:ext cx="0" cy="1562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</xdr:row>
      <xdr:rowOff>152400</xdr:rowOff>
    </xdr:from>
    <xdr:to>
      <xdr:col>2</xdr:col>
      <xdr:colOff>190500</xdr:colOff>
      <xdr:row>6</xdr:row>
      <xdr:rowOff>38100</xdr:rowOff>
    </xdr:to>
    <xdr:cxnSp macro="">
      <xdr:nvCxnSpPr>
        <xdr:cNvPr id="4" name="Connecteur droit 3"/>
        <xdr:cNvCxnSpPr/>
      </xdr:nvCxnSpPr>
      <xdr:spPr>
        <a:xfrm>
          <a:off x="1714500" y="723900"/>
          <a:ext cx="0" cy="466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6</xdr:row>
      <xdr:rowOff>9525</xdr:rowOff>
    </xdr:from>
    <xdr:to>
      <xdr:col>2</xdr:col>
      <xdr:colOff>142875</xdr:colOff>
      <xdr:row>9</xdr:row>
      <xdr:rowOff>180975</xdr:rowOff>
    </xdr:to>
    <xdr:cxnSp macro="">
      <xdr:nvCxnSpPr>
        <xdr:cNvPr id="6" name="Connecteur droit 5"/>
        <xdr:cNvCxnSpPr/>
      </xdr:nvCxnSpPr>
      <xdr:spPr>
        <a:xfrm>
          <a:off x="1666875" y="1162050"/>
          <a:ext cx="0" cy="7524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3</xdr:row>
      <xdr:rowOff>180975</xdr:rowOff>
    </xdr:from>
    <xdr:to>
      <xdr:col>3</xdr:col>
      <xdr:colOff>342900</xdr:colOff>
      <xdr:row>10</xdr:row>
      <xdr:rowOff>66675</xdr:rowOff>
    </xdr:to>
    <xdr:cxnSp macro="">
      <xdr:nvCxnSpPr>
        <xdr:cNvPr id="8" name="Connecteur droit 7"/>
        <xdr:cNvCxnSpPr/>
      </xdr:nvCxnSpPr>
      <xdr:spPr>
        <a:xfrm>
          <a:off x="2628900" y="752475"/>
          <a:ext cx="0" cy="1238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3</xdr:row>
      <xdr:rowOff>180975</xdr:rowOff>
    </xdr:from>
    <xdr:to>
      <xdr:col>3</xdr:col>
      <xdr:colOff>161925</xdr:colOff>
      <xdr:row>10</xdr:row>
      <xdr:rowOff>57150</xdr:rowOff>
    </xdr:to>
    <xdr:cxnSp macro="">
      <xdr:nvCxnSpPr>
        <xdr:cNvPr id="9" name="Connecteur droit 8"/>
        <xdr:cNvCxnSpPr/>
      </xdr:nvCxnSpPr>
      <xdr:spPr>
        <a:xfrm>
          <a:off x="2447925" y="752475"/>
          <a:ext cx="0" cy="1228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12</xdr:row>
      <xdr:rowOff>85725</xdr:rowOff>
    </xdr:from>
    <xdr:to>
      <xdr:col>2</xdr:col>
      <xdr:colOff>200025</xdr:colOff>
      <xdr:row>15</xdr:row>
      <xdr:rowOff>28575</xdr:rowOff>
    </xdr:to>
    <xdr:cxnSp macro="">
      <xdr:nvCxnSpPr>
        <xdr:cNvPr id="15" name="Connecteur droit 14"/>
        <xdr:cNvCxnSpPr/>
      </xdr:nvCxnSpPr>
      <xdr:spPr>
        <a:xfrm>
          <a:off x="1724025" y="2390775"/>
          <a:ext cx="0" cy="523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15</xdr:row>
      <xdr:rowOff>19050</xdr:rowOff>
    </xdr:from>
    <xdr:to>
      <xdr:col>2</xdr:col>
      <xdr:colOff>609600</xdr:colOff>
      <xdr:row>20</xdr:row>
      <xdr:rowOff>104775</xdr:rowOff>
    </xdr:to>
    <xdr:cxnSp macro="">
      <xdr:nvCxnSpPr>
        <xdr:cNvPr id="16" name="Connecteur droit 15"/>
        <xdr:cNvCxnSpPr/>
      </xdr:nvCxnSpPr>
      <xdr:spPr>
        <a:xfrm>
          <a:off x="2133600" y="2714625"/>
          <a:ext cx="0" cy="1047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320740</xdr:colOff>
      <xdr:row>12</xdr:row>
      <xdr:rowOff>76200</xdr:rowOff>
    </xdr:from>
    <xdr:to>
      <xdr:col>3</xdr:col>
      <xdr:colOff>323656</xdr:colOff>
      <xdr:row>15</xdr:row>
      <xdr:rowOff>9720</xdr:rowOff>
    </xdr:to>
    <xdr:cxnSp macro="">
      <xdr:nvCxnSpPr>
        <xdr:cNvPr id="17" name="Connecteur droit 16"/>
        <xdr:cNvCxnSpPr/>
      </xdr:nvCxnSpPr>
      <xdr:spPr>
        <a:xfrm flipH="1">
          <a:off x="2595077" y="2428292"/>
          <a:ext cx="2916" cy="52640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12</xdr:row>
      <xdr:rowOff>104775</xdr:rowOff>
    </xdr:from>
    <xdr:to>
      <xdr:col>2</xdr:col>
      <xdr:colOff>676275</xdr:colOff>
      <xdr:row>15</xdr:row>
      <xdr:rowOff>38100</xdr:rowOff>
    </xdr:to>
    <xdr:cxnSp macro="">
      <xdr:nvCxnSpPr>
        <xdr:cNvPr id="20" name="Connecteur droit 19"/>
        <xdr:cNvCxnSpPr/>
      </xdr:nvCxnSpPr>
      <xdr:spPr>
        <a:xfrm>
          <a:off x="2200275" y="2219325"/>
          <a:ext cx="0" cy="514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22</xdr:row>
      <xdr:rowOff>95250</xdr:rowOff>
    </xdr:from>
    <xdr:to>
      <xdr:col>3</xdr:col>
      <xdr:colOff>666750</xdr:colOff>
      <xdr:row>30</xdr:row>
      <xdr:rowOff>114300</xdr:rowOff>
    </xdr:to>
    <xdr:cxnSp macro="">
      <xdr:nvCxnSpPr>
        <xdr:cNvPr id="25" name="Connecteur droit 24"/>
        <xdr:cNvCxnSpPr/>
      </xdr:nvCxnSpPr>
      <xdr:spPr>
        <a:xfrm>
          <a:off x="2952750" y="4324350"/>
          <a:ext cx="0" cy="1562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335902</xdr:colOff>
      <xdr:row>15</xdr:row>
      <xdr:rowOff>12636</xdr:rowOff>
    </xdr:from>
    <xdr:to>
      <xdr:col>3</xdr:col>
      <xdr:colOff>335902</xdr:colOff>
      <xdr:row>20</xdr:row>
      <xdr:rowOff>98361</xdr:rowOff>
    </xdr:to>
    <xdr:cxnSp macro="">
      <xdr:nvCxnSpPr>
        <xdr:cNvPr id="27" name="Connecteur droit 26"/>
        <xdr:cNvCxnSpPr/>
      </xdr:nvCxnSpPr>
      <xdr:spPr>
        <a:xfrm>
          <a:off x="2621902" y="2898711"/>
          <a:ext cx="0" cy="1047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14</xdr:row>
      <xdr:rowOff>171450</xdr:rowOff>
    </xdr:from>
    <xdr:to>
      <xdr:col>2</xdr:col>
      <xdr:colOff>133350</xdr:colOff>
      <xdr:row>20</xdr:row>
      <xdr:rowOff>66675</xdr:rowOff>
    </xdr:to>
    <xdr:cxnSp macro="">
      <xdr:nvCxnSpPr>
        <xdr:cNvPr id="30" name="Connecteur droit 29"/>
        <xdr:cNvCxnSpPr/>
      </xdr:nvCxnSpPr>
      <xdr:spPr>
        <a:xfrm>
          <a:off x="1657350" y="2867025"/>
          <a:ext cx="0" cy="1047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12</xdr:row>
      <xdr:rowOff>47625</xdr:rowOff>
    </xdr:from>
    <xdr:to>
      <xdr:col>3</xdr:col>
      <xdr:colOff>657225</xdr:colOff>
      <xdr:row>20</xdr:row>
      <xdr:rowOff>66675</xdr:rowOff>
    </xdr:to>
    <xdr:cxnSp macro="">
      <xdr:nvCxnSpPr>
        <xdr:cNvPr id="31" name="Connecteur droit 30"/>
        <xdr:cNvCxnSpPr/>
      </xdr:nvCxnSpPr>
      <xdr:spPr>
        <a:xfrm>
          <a:off x="2943225" y="2352675"/>
          <a:ext cx="0" cy="1562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E1" sqref="E1:J3"/>
    </sheetView>
  </sheetViews>
  <sheetFormatPr baseColWidth="10" defaultRowHeight="15" x14ac:dyDescent="0.25"/>
  <cols>
    <col min="4" max="4" width="12.140625" bestFit="1" customWidth="1"/>
  </cols>
  <sheetData>
    <row r="1" spans="1:10" x14ac:dyDescent="0.25">
      <c r="E1" s="14" t="s">
        <v>33</v>
      </c>
      <c r="F1" s="14"/>
      <c r="G1" s="14"/>
      <c r="H1" s="14"/>
      <c r="I1" s="14"/>
      <c r="J1" s="14"/>
    </row>
    <row r="2" spans="1:10" x14ac:dyDescent="0.25">
      <c r="E2" s="14"/>
      <c r="F2" s="14"/>
      <c r="G2" s="14"/>
      <c r="H2" s="14"/>
      <c r="I2" s="14"/>
      <c r="J2" s="14"/>
    </row>
    <row r="3" spans="1:10" x14ac:dyDescent="0.25">
      <c r="A3" s="11" t="s">
        <v>31</v>
      </c>
      <c r="B3" s="11" t="s">
        <v>32</v>
      </c>
      <c r="C3" s="10" t="s">
        <v>4</v>
      </c>
      <c r="D3" s="10"/>
      <c r="E3" s="14"/>
      <c r="F3" s="14"/>
      <c r="G3" s="14"/>
      <c r="H3" s="14"/>
      <c r="I3" s="14"/>
      <c r="J3" s="14"/>
    </row>
    <row r="4" spans="1:10" x14ac:dyDescent="0.25">
      <c r="A4" s="11"/>
      <c r="B4" s="11"/>
    </row>
    <row r="5" spans="1:10" ht="15.75" thickBot="1" x14ac:dyDescent="0.3">
      <c r="A5" s="9">
        <f>LEN(C5)</f>
        <v>11</v>
      </c>
      <c r="B5" s="9">
        <f>LEN(D5)</f>
        <v>13</v>
      </c>
      <c r="C5" s="17">
        <v>14200000397</v>
      </c>
      <c r="D5" s="1">
        <v>2214200039700</v>
      </c>
    </row>
    <row r="6" spans="1:10" ht="15" customHeight="1" x14ac:dyDescent="0.25">
      <c r="A6" s="9">
        <f t="shared" ref="A6:A10" si="0">LEN(C6)</f>
        <v>11</v>
      </c>
      <c r="B6" s="9">
        <f t="shared" ref="B6:B10" si="1">LEN(D6)</f>
        <v>13</v>
      </c>
      <c r="C6" s="5" t="s">
        <v>0</v>
      </c>
      <c r="D6" s="6">
        <v>2214200039700</v>
      </c>
      <c r="E6" s="12" t="s">
        <v>3</v>
      </c>
      <c r="F6" s="13"/>
      <c r="G6" s="13"/>
      <c r="H6" s="13"/>
      <c r="I6" s="13"/>
      <c r="J6" s="13"/>
    </row>
    <row r="7" spans="1:10" ht="15.75" thickBot="1" x14ac:dyDescent="0.3">
      <c r="A7" s="9">
        <f t="shared" si="0"/>
        <v>10</v>
      </c>
      <c r="B7" s="9">
        <f t="shared" si="1"/>
        <v>13</v>
      </c>
      <c r="C7" s="7" t="s">
        <v>1</v>
      </c>
      <c r="D7" s="8">
        <v>2202011550002</v>
      </c>
      <c r="E7" s="12"/>
      <c r="F7" s="13"/>
      <c r="G7" s="13"/>
      <c r="H7" s="13"/>
      <c r="I7" s="13"/>
      <c r="J7" s="13"/>
    </row>
    <row r="8" spans="1:10" x14ac:dyDescent="0.25">
      <c r="A8" s="9">
        <f t="shared" si="0"/>
        <v>10</v>
      </c>
      <c r="B8" s="9">
        <f t="shared" si="1"/>
        <v>13</v>
      </c>
      <c r="C8" s="4" t="s">
        <v>1</v>
      </c>
      <c r="D8" s="2">
        <v>2202011550002</v>
      </c>
    </row>
    <row r="9" spans="1:10" x14ac:dyDescent="0.25">
      <c r="A9" s="9">
        <f t="shared" si="0"/>
        <v>10</v>
      </c>
      <c r="B9" s="9">
        <f t="shared" si="1"/>
        <v>13</v>
      </c>
      <c r="C9" s="3" t="s">
        <v>2</v>
      </c>
      <c r="D9" s="1">
        <v>2205401173003</v>
      </c>
    </row>
    <row r="10" spans="1:10" x14ac:dyDescent="0.25">
      <c r="A10" s="9">
        <f t="shared" si="0"/>
        <v>10</v>
      </c>
      <c r="B10" s="9">
        <f t="shared" si="1"/>
        <v>13</v>
      </c>
      <c r="C10" s="3" t="s">
        <v>2</v>
      </c>
      <c r="D10" s="1">
        <v>2205401173003</v>
      </c>
    </row>
    <row r="11" spans="1:10" x14ac:dyDescent="0.25">
      <c r="C11" s="3"/>
      <c r="D11" s="1"/>
    </row>
    <row r="12" spans="1:10" x14ac:dyDescent="0.25">
      <c r="C12" s="19" t="s">
        <v>5</v>
      </c>
      <c r="D12" s="19"/>
    </row>
    <row r="14" spans="1:10" ht="15.75" thickBot="1" x14ac:dyDescent="0.3">
      <c r="C14" s="17">
        <v>14200000397</v>
      </c>
      <c r="D14" s="1">
        <v>2214200039700</v>
      </c>
    </row>
    <row r="15" spans="1:10" x14ac:dyDescent="0.25">
      <c r="C15" s="5" t="s">
        <v>0</v>
      </c>
      <c r="D15" s="6">
        <v>2214200039700</v>
      </c>
      <c r="E15" s="15" t="s">
        <v>29</v>
      </c>
      <c r="F15" s="16"/>
      <c r="G15" s="16"/>
      <c r="H15" s="16"/>
      <c r="I15" s="16"/>
      <c r="J15" s="16"/>
    </row>
    <row r="16" spans="1:10" ht="15.75" thickBot="1" x14ac:dyDescent="0.3">
      <c r="C16" s="18">
        <v>2000115500</v>
      </c>
      <c r="D16" s="8">
        <v>2202011550002</v>
      </c>
      <c r="E16" s="15"/>
      <c r="F16" s="16"/>
      <c r="G16" s="16"/>
      <c r="H16" s="16"/>
      <c r="I16" s="16"/>
      <c r="J16" s="16"/>
    </row>
    <row r="17" spans="3:10" x14ac:dyDescent="0.25">
      <c r="C17" s="4" t="s">
        <v>1</v>
      </c>
      <c r="D17" s="2">
        <v>2202011550002</v>
      </c>
    </row>
    <row r="18" spans="3:10" x14ac:dyDescent="0.25">
      <c r="C18" s="3" t="s">
        <v>2</v>
      </c>
      <c r="D18" s="1">
        <v>2205401173003</v>
      </c>
    </row>
    <row r="19" spans="3:10" x14ac:dyDescent="0.25">
      <c r="C19" s="3" t="s">
        <v>2</v>
      </c>
      <c r="D19" s="1">
        <v>2205401173003</v>
      </c>
    </row>
    <row r="22" spans="3:10" x14ac:dyDescent="0.25">
      <c r="C22" s="10" t="s">
        <v>6</v>
      </c>
      <c r="D22" s="10"/>
    </row>
    <row r="24" spans="3:10" ht="15.75" thickBot="1" x14ac:dyDescent="0.3">
      <c r="C24" s="17">
        <v>14200000397</v>
      </c>
      <c r="D24" s="1">
        <v>2214200039700</v>
      </c>
    </row>
    <row r="25" spans="3:10" x14ac:dyDescent="0.25">
      <c r="C25" s="5" t="s">
        <v>0</v>
      </c>
      <c r="D25" s="6">
        <v>2214200039700</v>
      </c>
      <c r="E25" s="12" t="s">
        <v>30</v>
      </c>
      <c r="F25" s="28"/>
      <c r="G25" s="28"/>
      <c r="H25" s="28"/>
      <c r="I25" s="28"/>
      <c r="J25" s="28"/>
    </row>
    <row r="26" spans="3:10" ht="15.75" thickBot="1" x14ac:dyDescent="0.3">
      <c r="C26" s="18">
        <v>2000115500</v>
      </c>
      <c r="D26" s="8">
        <v>2202011550002</v>
      </c>
      <c r="E26" s="12"/>
      <c r="F26" s="28"/>
      <c r="G26" s="28"/>
      <c r="H26" s="28"/>
      <c r="I26" s="28"/>
      <c r="J26" s="28"/>
    </row>
    <row r="27" spans="3:10" x14ac:dyDescent="0.25">
      <c r="C27" s="4" t="s">
        <v>1</v>
      </c>
      <c r="D27" s="2">
        <v>2202011550002</v>
      </c>
    </row>
    <row r="28" spans="3:10" x14ac:dyDescent="0.25">
      <c r="C28" s="3" t="s">
        <v>2</v>
      </c>
      <c r="D28" s="1">
        <v>2205401173003</v>
      </c>
    </row>
    <row r="29" spans="3:10" x14ac:dyDescent="0.25">
      <c r="C29" s="3" t="s">
        <v>2</v>
      </c>
      <c r="D29" s="1">
        <v>2205401173003</v>
      </c>
    </row>
  </sheetData>
  <mergeCells count="9">
    <mergeCell ref="C22:D22"/>
    <mergeCell ref="E25:J26"/>
    <mergeCell ref="E1:J3"/>
    <mergeCell ref="A3:A4"/>
    <mergeCell ref="B3:B4"/>
    <mergeCell ref="E6:J7"/>
    <mergeCell ref="E15:J16"/>
    <mergeCell ref="C3:D3"/>
    <mergeCell ref="C12:D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L26" sqref="L26"/>
    </sheetView>
  </sheetViews>
  <sheetFormatPr baseColWidth="10" defaultRowHeight="11.25" x14ac:dyDescent="0.2"/>
  <cols>
    <col min="1" max="1" width="11.42578125" style="20" bestFit="1" customWidth="1"/>
    <col min="2" max="2" width="2" style="20" bestFit="1" customWidth="1"/>
    <col min="3" max="10" width="1.85546875" style="20" bestFit="1" customWidth="1"/>
    <col min="11" max="13" width="2.7109375" style="20" bestFit="1" customWidth="1"/>
    <col min="14" max="22" width="4" style="20" bestFit="1" customWidth="1"/>
    <col min="23" max="25" width="4.85546875" style="20" bestFit="1" customWidth="1"/>
    <col min="26" max="27" width="2.7109375" style="20" bestFit="1" customWidth="1"/>
    <col min="28" max="28" width="2.5703125" style="20" bestFit="1" customWidth="1"/>
    <col min="29" max="29" width="12.140625" style="20" bestFit="1" customWidth="1"/>
    <col min="30" max="16384" width="11.42578125" style="20"/>
  </cols>
  <sheetData>
    <row r="1" spans="1:31" x14ac:dyDescent="0.2">
      <c r="A1" s="20" t="s">
        <v>7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 t="s">
        <v>8</v>
      </c>
      <c r="O1" s="20" t="s">
        <v>9</v>
      </c>
      <c r="P1" s="20" t="s">
        <v>10</v>
      </c>
      <c r="Q1" s="20" t="s">
        <v>11</v>
      </c>
      <c r="R1" s="20" t="s">
        <v>12</v>
      </c>
      <c r="S1" s="20" t="s">
        <v>13</v>
      </c>
      <c r="T1" s="20" t="s">
        <v>14</v>
      </c>
      <c r="U1" s="20" t="s">
        <v>15</v>
      </c>
      <c r="V1" s="20" t="s">
        <v>16</v>
      </c>
      <c r="W1" s="20" t="s">
        <v>17</v>
      </c>
      <c r="X1" s="20" t="s">
        <v>18</v>
      </c>
      <c r="Y1" s="20" t="s">
        <v>19</v>
      </c>
      <c r="Z1" s="20" t="s">
        <v>20</v>
      </c>
      <c r="AA1" s="20" t="s">
        <v>21</v>
      </c>
      <c r="AB1" s="20" t="s">
        <v>22</v>
      </c>
      <c r="AC1" s="20" t="s">
        <v>23</v>
      </c>
    </row>
    <row r="2" spans="1:31" x14ac:dyDescent="0.2">
      <c r="A2" s="21">
        <v>220151041620</v>
      </c>
      <c r="B2" s="22" t="str">
        <f>MID(A2,1,1)</f>
        <v>2</v>
      </c>
      <c r="C2" s="22" t="str">
        <f>MID(A2,2,1)</f>
        <v>2</v>
      </c>
      <c r="D2" s="22" t="str">
        <f>MID(A2,3,1)</f>
        <v>0</v>
      </c>
      <c r="E2" s="22" t="str">
        <f>MID(A2,4,1)</f>
        <v>1</v>
      </c>
      <c r="F2" s="22" t="str">
        <f>MID(A2,5,1)</f>
        <v>5</v>
      </c>
      <c r="G2" s="22" t="str">
        <f>MID(A2,6,1)</f>
        <v>1</v>
      </c>
      <c r="H2" s="22" t="str">
        <f>MID(A2,7,1)</f>
        <v>0</v>
      </c>
      <c r="I2" s="22" t="str">
        <f>MID(A2,8,1)</f>
        <v>4</v>
      </c>
      <c r="J2" s="22" t="str">
        <f>MID(A2,9,1)</f>
        <v>1</v>
      </c>
      <c r="K2" s="22" t="str">
        <f>MID(A2,10,1)</f>
        <v>6</v>
      </c>
      <c r="L2" s="22" t="str">
        <f>MID(A2,11,1)</f>
        <v>2</v>
      </c>
      <c r="M2" s="22" t="str">
        <f>MID(A2,12,1)</f>
        <v>0</v>
      </c>
      <c r="N2" s="22">
        <f>B2*1</f>
        <v>2</v>
      </c>
      <c r="O2" s="22">
        <f>C2*3</f>
        <v>6</v>
      </c>
      <c r="P2" s="22">
        <f>D2*1</f>
        <v>0</v>
      </c>
      <c r="Q2" s="22">
        <f>E2*3</f>
        <v>3</v>
      </c>
      <c r="R2" s="22">
        <f>F2*1</f>
        <v>5</v>
      </c>
      <c r="S2" s="22">
        <f>G2*3</f>
        <v>3</v>
      </c>
      <c r="T2" s="22">
        <f>H2*1</f>
        <v>0</v>
      </c>
      <c r="U2" s="22">
        <f>I2*3</f>
        <v>12</v>
      </c>
      <c r="V2" s="22">
        <f>J2*1</f>
        <v>1</v>
      </c>
      <c r="W2" s="22">
        <f>K2*3</f>
        <v>18</v>
      </c>
      <c r="X2" s="22">
        <f>L2*1</f>
        <v>2</v>
      </c>
      <c r="Y2" s="22">
        <f>M2*3</f>
        <v>0</v>
      </c>
      <c r="Z2" s="22">
        <f>SUM(N2:Y2)</f>
        <v>52</v>
      </c>
      <c r="AA2" s="23" t="str">
        <f>RIGHT(Z2,1)</f>
        <v>2</v>
      </c>
      <c r="AB2" s="22">
        <f>IF(AA2="1",9,IF(AA2="2",8,IF(AA2="3",7,IF(AA2="4",6,IF(AA2="5",5,IF(AA2="6",4,IF(AA2="7",3,IF(AA2="8",2,IF(AA2="9",1)))))))))</f>
        <v>8</v>
      </c>
      <c r="AC2" s="22" t="str">
        <f>CONCATENATE(A2,AB2)</f>
        <v>2201510416208</v>
      </c>
      <c r="AD2" s="20">
        <f>LEN(A2)</f>
        <v>12</v>
      </c>
      <c r="AE2" s="20">
        <f>LEN(AC2)</f>
        <v>13</v>
      </c>
    </row>
    <row r="3" spans="1:31" x14ac:dyDescent="0.2">
      <c r="A3" s="24">
        <v>220160190930</v>
      </c>
      <c r="B3" s="20" t="str">
        <f>MID(A3,1,1)</f>
        <v>2</v>
      </c>
      <c r="C3" s="20" t="str">
        <f>MID(A3,2,1)</f>
        <v>2</v>
      </c>
      <c r="D3" s="20" t="str">
        <f>MID(A3,3,1)</f>
        <v>0</v>
      </c>
      <c r="E3" s="20" t="str">
        <f>MID(A3,4,1)</f>
        <v>1</v>
      </c>
      <c r="F3" s="20" t="str">
        <f>MID(A3,5,1)</f>
        <v>6</v>
      </c>
      <c r="G3" s="20" t="str">
        <f>MID(A3,6,1)</f>
        <v>0</v>
      </c>
      <c r="H3" s="20" t="str">
        <f>MID(A3,7,1)</f>
        <v>1</v>
      </c>
      <c r="I3" s="20" t="str">
        <f>MID(A3,8,1)</f>
        <v>9</v>
      </c>
      <c r="J3" s="20" t="str">
        <f>MID(A3,9,1)</f>
        <v>0</v>
      </c>
      <c r="K3" s="20" t="str">
        <f>MID(A3,10,1)</f>
        <v>9</v>
      </c>
      <c r="L3" s="20" t="str">
        <f>MID(A3,11,1)</f>
        <v>3</v>
      </c>
      <c r="M3" s="20" t="str">
        <f>MID(A3,12,1)</f>
        <v>0</v>
      </c>
      <c r="N3" s="20">
        <f>B3*1</f>
        <v>2</v>
      </c>
      <c r="O3" s="20">
        <f>C3*3</f>
        <v>6</v>
      </c>
      <c r="P3" s="20">
        <f>D3*1</f>
        <v>0</v>
      </c>
      <c r="Q3" s="20">
        <f>E3*3</f>
        <v>3</v>
      </c>
      <c r="R3" s="20">
        <f>F3*1</f>
        <v>6</v>
      </c>
      <c r="S3" s="20">
        <f>G3*3</f>
        <v>0</v>
      </c>
      <c r="T3" s="20">
        <f>H3*1</f>
        <v>1</v>
      </c>
      <c r="U3" s="20">
        <f>I3*3</f>
        <v>27</v>
      </c>
      <c r="V3" s="20">
        <f>J3*1</f>
        <v>0</v>
      </c>
      <c r="W3" s="20">
        <f>K3*3</f>
        <v>27</v>
      </c>
      <c r="X3" s="20">
        <f>L3*1</f>
        <v>3</v>
      </c>
      <c r="Y3" s="20">
        <f>M3*3</f>
        <v>0</v>
      </c>
      <c r="Z3" s="20">
        <f>SUM(N3:Y3)</f>
        <v>75</v>
      </c>
      <c r="AA3" s="25" t="str">
        <f>RIGHT(Z3,1)</f>
        <v>5</v>
      </c>
      <c r="AB3" s="20">
        <f>IF(AA3="1",9,IF(AA3="2",8,IF(AA3="3",7,IF(AA3="4",6,IF(AA3="5",5,IF(AA3="6",4,IF(AA3="7",3,IF(AA3="8",2,IF(AA3="9",1)))))))))</f>
        <v>5</v>
      </c>
      <c r="AC3" s="20" t="str">
        <f>CONCATENATE(A3,AB3)</f>
        <v>2201601909305</v>
      </c>
    </row>
    <row r="4" spans="1:31" x14ac:dyDescent="0.2">
      <c r="A4" s="26">
        <v>220440156780</v>
      </c>
      <c r="B4" s="20" t="str">
        <f>MID(A4,1,1)</f>
        <v>2</v>
      </c>
      <c r="C4" s="20" t="str">
        <f>MID(A4,2,1)</f>
        <v>2</v>
      </c>
      <c r="D4" s="20" t="str">
        <f>MID(A4,3,1)</f>
        <v>0</v>
      </c>
      <c r="E4" s="20" t="str">
        <f>MID(A4,4,1)</f>
        <v>4</v>
      </c>
      <c r="F4" s="20" t="str">
        <f>MID(A4,5,1)</f>
        <v>4</v>
      </c>
      <c r="G4" s="20" t="str">
        <f>MID(A4,6,1)</f>
        <v>0</v>
      </c>
      <c r="H4" s="20" t="str">
        <f>MID(A4,7,1)</f>
        <v>1</v>
      </c>
      <c r="I4" s="20" t="str">
        <f>MID(A4,8,1)</f>
        <v>5</v>
      </c>
      <c r="J4" s="20" t="str">
        <f>MID(A4,9,1)</f>
        <v>6</v>
      </c>
      <c r="K4" s="20" t="str">
        <f>MID(A4,10,1)</f>
        <v>7</v>
      </c>
      <c r="L4" s="20" t="str">
        <f>MID(A4,11,1)</f>
        <v>8</v>
      </c>
      <c r="M4" s="20" t="str">
        <f>MID(A4,12,1)</f>
        <v>0</v>
      </c>
      <c r="N4" s="20">
        <f>B4*1</f>
        <v>2</v>
      </c>
      <c r="O4" s="20">
        <f>C4*3</f>
        <v>6</v>
      </c>
      <c r="P4" s="20">
        <f>D4*1</f>
        <v>0</v>
      </c>
      <c r="Q4" s="20">
        <f>E4*3</f>
        <v>12</v>
      </c>
      <c r="R4" s="20">
        <f>F4*1</f>
        <v>4</v>
      </c>
      <c r="S4" s="20">
        <f>G4*3</f>
        <v>0</v>
      </c>
      <c r="T4" s="20">
        <f>H4*1</f>
        <v>1</v>
      </c>
      <c r="U4" s="20">
        <f>I4*3</f>
        <v>15</v>
      </c>
      <c r="V4" s="20">
        <f>J4*1</f>
        <v>6</v>
      </c>
      <c r="W4" s="20">
        <f>K4*3</f>
        <v>21</v>
      </c>
      <c r="X4" s="20">
        <f>L4*1</f>
        <v>8</v>
      </c>
      <c r="Y4" s="20">
        <f>M4*3</f>
        <v>0</v>
      </c>
      <c r="Z4" s="20">
        <f>SUM(N4:Y4)</f>
        <v>75</v>
      </c>
      <c r="AA4" s="25" t="str">
        <f>RIGHT(Z4,1)</f>
        <v>5</v>
      </c>
      <c r="AB4" s="20">
        <f>IF(AA4="1",9,IF(AA4="2",8,IF(AA4="3",7,IF(AA4="4",6,IF(AA4="5",5,IF(AA4="6",4,IF(AA4="7",3,IF(AA4="8",2,IF(AA4="9",1)))))))))</f>
        <v>5</v>
      </c>
      <c r="AC4" s="20" t="str">
        <f>CONCATENATE(A4,AB4)</f>
        <v>2204401567805</v>
      </c>
    </row>
    <row r="5" spans="1:31" x14ac:dyDescent="0.2">
      <c r="A5" s="26">
        <v>220100003920</v>
      </c>
      <c r="B5" s="20" t="str">
        <f>MID(A5,1,1)</f>
        <v>2</v>
      </c>
      <c r="C5" s="20" t="str">
        <f>MID(A5,2,1)</f>
        <v>2</v>
      </c>
      <c r="D5" s="20" t="str">
        <f>MID(A5,3,1)</f>
        <v>0</v>
      </c>
      <c r="E5" s="20" t="str">
        <f>MID(A5,4,1)</f>
        <v>1</v>
      </c>
      <c r="F5" s="20" t="str">
        <f>MID(A5,5,1)</f>
        <v>0</v>
      </c>
      <c r="G5" s="20" t="str">
        <f>MID(A5,6,1)</f>
        <v>0</v>
      </c>
      <c r="H5" s="20" t="str">
        <f>MID(A5,7,1)</f>
        <v>0</v>
      </c>
      <c r="I5" s="20" t="str">
        <f>MID(A5,8,1)</f>
        <v>0</v>
      </c>
      <c r="J5" s="20" t="str">
        <f>MID(A5,9,1)</f>
        <v>3</v>
      </c>
      <c r="K5" s="20" t="str">
        <f>MID(A5,10,1)</f>
        <v>9</v>
      </c>
      <c r="L5" s="20" t="str">
        <f>MID(A5,11,1)</f>
        <v>2</v>
      </c>
      <c r="M5" s="20" t="str">
        <f>MID(A5,12,1)</f>
        <v>0</v>
      </c>
      <c r="N5" s="20">
        <f>B5*1</f>
        <v>2</v>
      </c>
      <c r="O5" s="20">
        <f>C5*3</f>
        <v>6</v>
      </c>
      <c r="P5" s="20">
        <f>D5*1</f>
        <v>0</v>
      </c>
      <c r="Q5" s="20">
        <f>E5*3</f>
        <v>3</v>
      </c>
      <c r="R5" s="20">
        <f>F5*1</f>
        <v>0</v>
      </c>
      <c r="S5" s="20">
        <f>G5*3</f>
        <v>0</v>
      </c>
      <c r="T5" s="20">
        <f>H5*1</f>
        <v>0</v>
      </c>
      <c r="U5" s="20">
        <f>I5*3</f>
        <v>0</v>
      </c>
      <c r="V5" s="20">
        <f>J5*1</f>
        <v>3</v>
      </c>
      <c r="W5" s="20">
        <f>K5*3</f>
        <v>27</v>
      </c>
      <c r="X5" s="20">
        <f>L5*1</f>
        <v>2</v>
      </c>
      <c r="Y5" s="20">
        <f>M5*3</f>
        <v>0</v>
      </c>
      <c r="Z5" s="20">
        <f>SUM(N5:Y5)</f>
        <v>43</v>
      </c>
      <c r="AA5" s="25" t="str">
        <f>RIGHT(Z5,1)</f>
        <v>3</v>
      </c>
      <c r="AB5" s="20">
        <f>IF(AA5="1",9,IF(AA5="2",8,IF(AA5="3",7,IF(AA5="4",6,IF(AA5="5",5,IF(AA5="6",4,IF(AA5="7",3,IF(AA5="8",2,IF(AA5="9",1)))))))))</f>
        <v>7</v>
      </c>
      <c r="AC5" s="20" t="str">
        <f>CONCATENATE(A5,AB5)</f>
        <v>2201000039207</v>
      </c>
    </row>
    <row r="6" spans="1:31" x14ac:dyDescent="0.2">
      <c r="A6" s="26">
        <v>220100004210</v>
      </c>
      <c r="B6" s="20" t="str">
        <f>MID(A6,1,1)</f>
        <v>2</v>
      </c>
      <c r="C6" s="20" t="str">
        <f>MID(A6,2,1)</f>
        <v>2</v>
      </c>
      <c r="D6" s="20" t="str">
        <f>MID(A6,3,1)</f>
        <v>0</v>
      </c>
      <c r="E6" s="20" t="str">
        <f>MID(A6,4,1)</f>
        <v>1</v>
      </c>
      <c r="F6" s="20" t="str">
        <f>MID(A6,5,1)</f>
        <v>0</v>
      </c>
      <c r="G6" s="20" t="str">
        <f>MID(A6,6,1)</f>
        <v>0</v>
      </c>
      <c r="H6" s="20" t="str">
        <f>MID(A6,7,1)</f>
        <v>0</v>
      </c>
      <c r="I6" s="20" t="str">
        <f>MID(A6,8,1)</f>
        <v>0</v>
      </c>
      <c r="J6" s="20" t="str">
        <f>MID(A6,9,1)</f>
        <v>4</v>
      </c>
      <c r="K6" s="20" t="str">
        <f>MID(A6,10,1)</f>
        <v>2</v>
      </c>
      <c r="L6" s="20" t="str">
        <f>MID(A6,11,1)</f>
        <v>1</v>
      </c>
      <c r="M6" s="20" t="str">
        <f>MID(A6,12,1)</f>
        <v>0</v>
      </c>
      <c r="N6" s="20">
        <f>B6*1</f>
        <v>2</v>
      </c>
      <c r="O6" s="20">
        <f>C6*3</f>
        <v>6</v>
      </c>
      <c r="P6" s="20">
        <f>D6*1</f>
        <v>0</v>
      </c>
      <c r="Q6" s="20">
        <f>E6*3</f>
        <v>3</v>
      </c>
      <c r="R6" s="20">
        <f>F6*1</f>
        <v>0</v>
      </c>
      <c r="S6" s="20">
        <f>G6*3</f>
        <v>0</v>
      </c>
      <c r="T6" s="20">
        <f>H6*1</f>
        <v>0</v>
      </c>
      <c r="U6" s="20">
        <f>I6*3</f>
        <v>0</v>
      </c>
      <c r="V6" s="20">
        <f>J6*1</f>
        <v>4</v>
      </c>
      <c r="W6" s="20">
        <f>K6*3</f>
        <v>6</v>
      </c>
      <c r="X6" s="20">
        <f>L6*1</f>
        <v>1</v>
      </c>
      <c r="Y6" s="20">
        <f>M6*3</f>
        <v>0</v>
      </c>
      <c r="Z6" s="20">
        <f>SUM(N6:Y6)</f>
        <v>22</v>
      </c>
      <c r="AA6" s="25" t="str">
        <f>RIGHT(Z6,1)</f>
        <v>2</v>
      </c>
      <c r="AB6" s="20">
        <f>IF(AA6="1",9,IF(AA6="2",8,IF(AA6="3",7,IF(AA6="4",6,IF(AA6="5",5,IF(AA6="6",4,IF(AA6="7",3,IF(AA6="8",2,IF(AA6="9",1)))))))))</f>
        <v>8</v>
      </c>
      <c r="AC6" s="20" t="str">
        <f>CONCATENATE(A6,AB6)</f>
        <v>2201000042108</v>
      </c>
    </row>
    <row r="8" spans="1:31" x14ac:dyDescent="0.2">
      <c r="A8" s="20" t="s">
        <v>24</v>
      </c>
    </row>
    <row r="9" spans="1:31" x14ac:dyDescent="0.2">
      <c r="A9" s="20" t="s">
        <v>25</v>
      </c>
    </row>
    <row r="10" spans="1:31" x14ac:dyDescent="0.2">
      <c r="A10" s="27" t="s">
        <v>26</v>
      </c>
    </row>
    <row r="11" spans="1:31" x14ac:dyDescent="0.2">
      <c r="A11" s="20" t="s">
        <v>27</v>
      </c>
    </row>
    <row r="12" spans="1:31" x14ac:dyDescent="0.2">
      <c r="A12" s="20" t="s">
        <v>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Cal_clé</vt:lpstr>
      <vt:lpstr>Feuil2</vt:lpstr>
      <vt:lpstr>Feuil3</vt:lpstr>
    </vt:vector>
  </TitlesOfParts>
  <Company>METRO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d'Almeida, Alain</dc:creator>
  <cp:lastModifiedBy>d'Almeida, Alain</cp:lastModifiedBy>
  <dcterms:created xsi:type="dcterms:W3CDTF">2017-06-16T07:38:07Z</dcterms:created>
  <dcterms:modified xsi:type="dcterms:W3CDTF">2017-06-16T08:32:48Z</dcterms:modified>
</cp:coreProperties>
</file>