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thallah\Desktop\"/>
    </mc:Choice>
  </mc:AlternateContent>
  <bookViews>
    <workbookView xWindow="0" yWindow="0" windowWidth="28800" windowHeight="12210"/>
  </bookViews>
  <sheets>
    <sheet name="Saisie" sheetId="1" r:id="rId1"/>
    <sheet name="Clients" sheetId="3" r:id="rId2"/>
    <sheet name="Tarifs" sheetId="2" r:id="rId3"/>
  </sheet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H7" i="1"/>
  <c r="K5" i="1"/>
  <c r="K4" i="1"/>
  <c r="K6" i="1"/>
  <c r="K7" i="1"/>
  <c r="K8" i="1"/>
  <c r="K9" i="1"/>
  <c r="K10" i="1"/>
  <c r="K11" i="1"/>
  <c r="K12" i="1"/>
  <c r="K13" i="1"/>
  <c r="K14" i="1"/>
  <c r="K15" i="1"/>
  <c r="K16" i="1"/>
  <c r="K17" i="1"/>
  <c r="H5" i="1" l="1"/>
  <c r="H6" i="1" l="1"/>
  <c r="H8" i="1"/>
  <c r="H9" i="1"/>
  <c r="H10" i="1"/>
  <c r="H11" i="1"/>
  <c r="H12" i="1"/>
  <c r="H13" i="1"/>
  <c r="H14" i="1"/>
  <c r="H15" i="1"/>
  <c r="H16" i="1"/>
  <c r="H17" i="1"/>
  <c r="X17" i="1"/>
  <c r="D16" i="1"/>
  <c r="D17" i="1" s="1"/>
  <c r="X15" i="1"/>
  <c r="X14" i="1"/>
  <c r="X13" i="1"/>
  <c r="X12" i="1"/>
  <c r="D11" i="1"/>
  <c r="D12" i="1" s="1"/>
  <c r="D13" i="1" s="1"/>
  <c r="X10" i="1"/>
  <c r="X9" i="1"/>
  <c r="X8" i="1"/>
  <c r="D7" i="1"/>
  <c r="D8" i="1" s="1"/>
  <c r="D9" i="1" s="1"/>
  <c r="D10" i="1" s="1"/>
  <c r="X6" i="1"/>
  <c r="X5" i="1"/>
  <c r="D5" i="1"/>
  <c r="D6" i="1" s="1"/>
  <c r="X4" i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L13" i="1" l="1"/>
  <c r="M7" i="1"/>
  <c r="L8" i="1"/>
  <c r="L5" i="1"/>
  <c r="L6" i="1"/>
  <c r="L10" i="1"/>
  <c r="L12" i="1"/>
  <c r="L9" i="1"/>
  <c r="L15" i="1"/>
  <c r="M16" i="1"/>
  <c r="L17" i="1"/>
  <c r="L14" i="1"/>
  <c r="B21" i="2"/>
  <c r="C5" i="1"/>
  <c r="M11" i="1"/>
  <c r="D14" i="1"/>
  <c r="X7" i="1"/>
  <c r="X11" i="1" s="1"/>
  <c r="X16" i="1" s="1"/>
  <c r="M4" i="1"/>
  <c r="L4" i="1" l="1"/>
  <c r="O4" i="1" s="1"/>
  <c r="P4" i="1" s="1"/>
  <c r="L7" i="1"/>
  <c r="O7" i="1" s="1"/>
  <c r="L16" i="1"/>
  <c r="O16" i="1" s="1"/>
  <c r="P16" i="1" s="1"/>
  <c r="L11" i="1"/>
  <c r="O11" i="1" s="1"/>
  <c r="P11" i="1" s="1"/>
  <c r="D15" i="1"/>
  <c r="P7" i="1" l="1"/>
  <c r="R7" i="1" s="1"/>
  <c r="S7" i="1" s="1"/>
  <c r="T7" i="1" s="1"/>
  <c r="U7" i="1" s="1"/>
  <c r="R16" i="1"/>
  <c r="S16" i="1" s="1"/>
  <c r="R11" i="1"/>
  <c r="S11" i="1" s="1"/>
  <c r="U11" i="1" s="1"/>
  <c r="R4" i="1"/>
  <c r="S4" i="1" s="1"/>
  <c r="U4" i="1" s="1"/>
  <c r="T16" i="1" l="1"/>
  <c r="U16" i="1" s="1"/>
  <c r="Y16" i="1" l="1"/>
  <c r="Y10" i="1"/>
  <c r="Y13" i="1"/>
  <c r="Y9" i="1"/>
  <c r="Y17" i="1"/>
  <c r="Y14" i="1"/>
  <c r="Y12" i="1"/>
  <c r="Y11" i="1"/>
  <c r="Y5" i="1"/>
  <c r="Y8" i="1"/>
  <c r="Y15" i="1"/>
  <c r="Y6" i="1"/>
  <c r="Y4" i="1"/>
  <c r="Y7" i="1"/>
</calcChain>
</file>

<file path=xl/comments1.xml><?xml version="1.0" encoding="utf-8"?>
<comments xmlns="http://schemas.openxmlformats.org/spreadsheetml/2006/main">
  <authors>
    <author>Didier FOURGEOT</author>
  </authors>
  <commentList>
    <comment ref="G4" authorId="0" shapeId="0">
      <text>
        <r>
          <rPr>
            <b/>
            <sz val="9"/>
            <color indexed="81"/>
            <rFont val="Tahoma"/>
            <charset val="1"/>
          </rPr>
          <t>Code TARIF</t>
        </r>
      </text>
    </comment>
    <comment ref="G7" authorId="0" shapeId="0">
      <text>
        <r>
          <rPr>
            <b/>
            <sz val="9"/>
            <color indexed="81"/>
            <rFont val="Tahoma"/>
            <charset val="1"/>
          </rPr>
          <t>Code TARIF</t>
        </r>
      </text>
    </comment>
    <comment ref="G11" authorId="0" shapeId="0">
      <text>
        <r>
          <rPr>
            <b/>
            <sz val="9"/>
            <color indexed="81"/>
            <rFont val="Tahoma"/>
            <charset val="1"/>
          </rPr>
          <t>Code TARIF</t>
        </r>
      </text>
    </comment>
    <comment ref="G16" authorId="0" shapeId="0">
      <text>
        <r>
          <rPr>
            <b/>
            <sz val="9"/>
            <color indexed="81"/>
            <rFont val="Tahoma"/>
            <charset val="1"/>
          </rPr>
          <t>Code TARIF</t>
        </r>
      </text>
    </comment>
  </commentList>
</comments>
</file>

<file path=xl/sharedStrings.xml><?xml version="1.0" encoding="utf-8"?>
<sst xmlns="http://schemas.openxmlformats.org/spreadsheetml/2006/main" count="189" uniqueCount="132">
  <si>
    <t>Code</t>
  </si>
  <si>
    <t>Désignation Article</t>
  </si>
  <si>
    <t>Unité</t>
  </si>
  <si>
    <t>Prix HT Comptoir</t>
  </si>
  <si>
    <t>Prix HT Convention</t>
  </si>
  <si>
    <t>Prix HT Spécial</t>
  </si>
  <si>
    <t>TVA</t>
  </si>
  <si>
    <t>U</t>
  </si>
  <si>
    <t>1-P3XP</t>
  </si>
  <si>
    <t>Papier A3 / 080 gr / 500 f. extra blanc Xeropap</t>
  </si>
  <si>
    <t>1-P4C250</t>
  </si>
  <si>
    <t>Papier A4 Couleur Offset / 250 f.</t>
  </si>
  <si>
    <t>1-PC4</t>
  </si>
  <si>
    <t>Planchette à clip A4</t>
  </si>
  <si>
    <t>2-CN10</t>
  </si>
  <si>
    <t>Crayons Noirs / 10 u + Gomme + Taille cayon</t>
  </si>
  <si>
    <t>2-FPCD</t>
  </si>
  <si>
    <t>Feutre permanent CD</t>
  </si>
  <si>
    <t>2-S224</t>
  </si>
  <si>
    <t>Stylo Schneider 224</t>
  </si>
  <si>
    <t>5-AR30</t>
  </si>
  <si>
    <t>Album rigide 030 pochettes (60 vues)</t>
  </si>
  <si>
    <t>5-CD125</t>
  </si>
  <si>
    <t>Chemise dossier 180 grs / 125 u</t>
  </si>
  <si>
    <t>5-CP50</t>
  </si>
  <si>
    <t>Classeur personnalisable D.50</t>
  </si>
  <si>
    <t>6-BACO</t>
  </si>
  <si>
    <t>Boite d'archives en carton ondulé</t>
  </si>
  <si>
    <t>7-USBV8</t>
  </si>
  <si>
    <t>Clé USB Verbatim 8 Go</t>
  </si>
  <si>
    <t>8-CTTR</t>
  </si>
  <si>
    <t>Colle transparente 50 ml tête roller</t>
  </si>
  <si>
    <t>8-CUTM</t>
  </si>
  <si>
    <t>Cutter MM</t>
  </si>
  <si>
    <t>8-RP</t>
  </si>
  <si>
    <t>Règle plate 30 cm</t>
  </si>
  <si>
    <t>N° Ordre</t>
  </si>
  <si>
    <t>N° Art.</t>
  </si>
  <si>
    <t>Date</t>
  </si>
  <si>
    <t>N°  Facture</t>
  </si>
  <si>
    <t>N° Facture</t>
  </si>
  <si>
    <t>Client</t>
  </si>
  <si>
    <t>Code Article</t>
  </si>
  <si>
    <t>Quantité</t>
  </si>
  <si>
    <t>Prix Unité HT</t>
  </si>
  <si>
    <t>Montant       HT</t>
  </si>
  <si>
    <t>Indice</t>
  </si>
  <si>
    <t>Remise %</t>
  </si>
  <si>
    <t>Remise Montant</t>
  </si>
  <si>
    <t>Montant     HT Net</t>
  </si>
  <si>
    <t>Taux TVA</t>
  </si>
  <si>
    <t xml:space="preserve">Montant TVA </t>
  </si>
  <si>
    <t>Montant    TTC</t>
  </si>
  <si>
    <t>Timbre    1%</t>
  </si>
  <si>
    <t>Montant     TTC+Timbre</t>
  </si>
  <si>
    <t>Référence</t>
  </si>
  <si>
    <t>Liste déroulante sans doublon</t>
  </si>
  <si>
    <t>V</t>
  </si>
  <si>
    <t>17.01-01</t>
  </si>
  <si>
    <t>.</t>
  </si>
  <si>
    <t>1</t>
  </si>
  <si>
    <t>2</t>
  </si>
  <si>
    <t>17.01-02</t>
  </si>
  <si>
    <t>MEDIACORP</t>
  </si>
  <si>
    <t>3</t>
  </si>
  <si>
    <t>17.01-03</t>
  </si>
  <si>
    <t>4</t>
  </si>
  <si>
    <t>17.01-04</t>
  </si>
  <si>
    <t>J.B FITNESS</t>
  </si>
  <si>
    <t>GLOBAL COLD</t>
  </si>
  <si>
    <t xml:space="preserve">ENTREPOSE </t>
  </si>
  <si>
    <t>Colonne</t>
  </si>
  <si>
    <t>TARIF</t>
  </si>
  <si>
    <t>N° TARIF</t>
  </si>
  <si>
    <t>TARIFS</t>
  </si>
  <si>
    <t>Tableau "Articles" &amp; "Tarifs"</t>
  </si>
  <si>
    <t>Affectation Tarif par Client</t>
  </si>
  <si>
    <t>ML</t>
  </si>
  <si>
    <t/>
  </si>
  <si>
    <t>=SI(A4="V";"";RECHERCHEV($G4;Tarifs!$A$4:$G$17;3+DECALER($A:$A;EQUIV($A4;$A:$A;0)-2;6;1;1);FAUX))</t>
  </si>
  <si>
    <t>Tableau "Clients"</t>
  </si>
  <si>
    <t>Nom ou Raison Sociale</t>
  </si>
  <si>
    <t>Adresse</t>
  </si>
  <si>
    <t>Registre Com.</t>
  </si>
  <si>
    <t>Article Impos.</t>
  </si>
  <si>
    <t>N° Ident. Fiscal</t>
  </si>
  <si>
    <t>N° Ident. Stat.</t>
  </si>
  <si>
    <t>Tarif</t>
  </si>
  <si>
    <t>Contact</t>
  </si>
  <si>
    <t>Tél. Mobile</t>
  </si>
  <si>
    <t>Tél. Fixe</t>
  </si>
  <si>
    <t>Fax</t>
  </si>
  <si>
    <t>Adresse Mail</t>
  </si>
  <si>
    <t>Activité</t>
  </si>
  <si>
    <t>15-095</t>
  </si>
  <si>
    <t>0660 57 82 94</t>
  </si>
  <si>
    <t>Lot. F extension n° 10, Draria - Alger</t>
  </si>
  <si>
    <t>785-09</t>
  </si>
  <si>
    <t>021 35 61 97</t>
  </si>
  <si>
    <t>021 35 62 11</t>
  </si>
  <si>
    <t>71, Coopp. Bois des Cars, D.Brahim - Alger</t>
  </si>
  <si>
    <t>15-159</t>
  </si>
  <si>
    <t>Résidence des deux Bassins, El Achour. Alger</t>
  </si>
  <si>
    <t>14-037</t>
  </si>
  <si>
    <t>Immeuble Zephir Center….</t>
  </si>
  <si>
    <t>123</t>
  </si>
  <si>
    <t>234</t>
  </si>
  <si>
    <t>345</t>
  </si>
  <si>
    <t>456</t>
  </si>
  <si>
    <t>A1</t>
  </si>
  <si>
    <t>A2</t>
  </si>
  <si>
    <t>A3</t>
  </si>
  <si>
    <t>A14</t>
  </si>
  <si>
    <t>NIF 1</t>
  </si>
  <si>
    <t>NIF 2</t>
  </si>
  <si>
    <t>NIF 3</t>
  </si>
  <si>
    <t>NIF 4</t>
  </si>
  <si>
    <t>NIS 1</t>
  </si>
  <si>
    <t>NIS 2</t>
  </si>
  <si>
    <t>NIS 3</t>
  </si>
  <si>
    <t>NIS 4</t>
  </si>
  <si>
    <t>Formule parfaite qui répond en fonction du Tarif noté en colonne G, sur la ligne Client</t>
  </si>
  <si>
    <t>Formule recherchée pour mettre automatiquement le N° de Tarif noté en Feuille "Clients" colonne H et qui est en rapport avec le Nom du Client saisi ci-dessus en colonne F</t>
  </si>
  <si>
    <t>mais elle marche en dehors de ces cellules !</t>
  </si>
  <si>
    <t>=INDEX(Clients!$H$4:$H$17;EQUIV(F4;Clients!$A$4:$A$7;0))</t>
  </si>
  <si>
    <t>pour G4 (Entrepose)</t>
  </si>
  <si>
    <t>pour G7 (Mediacorp)</t>
  </si>
  <si>
    <t>pour G11 (Global Cold)</t>
  </si>
  <si>
    <t>pour G16 (J.B. FITNESS)</t>
  </si>
  <si>
    <t>ma formule ne marche pas dans</t>
  </si>
  <si>
    <t>les cellules G4, G7, G11, G16</t>
  </si>
  <si>
    <t>NOTA : Les noms des clients proviennent des listes déroulantes de la colonne F (Lignes 4, 7, 1 et 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</si>
</sst>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3.5"/>
      <color theme="1"/>
      <name val="Arial"/>
      <family val="2"/>
    </font>
    <font>
      <sz val="9"/>
      <color rgb="FF111111"/>
      <name val="Courier New"/>
      <family val="3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 tint="-0.34998626667073579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9"/>
      <color indexed="81"/>
      <name val="Tahoma"/>
      <charset val="1"/>
    </font>
    <font>
      <b/>
      <sz val="10"/>
      <color rgb="FF0070C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theme="0"/>
      </left>
      <right/>
      <top style="medium">
        <color indexed="64"/>
      </top>
      <bottom/>
      <diagonal/>
    </border>
    <border>
      <left style="hair">
        <color theme="0"/>
      </left>
      <right/>
      <top style="thin">
        <color theme="4" tint="0.39997558519241921"/>
      </top>
      <bottom/>
      <diagonal/>
    </border>
    <border>
      <left style="hair">
        <color theme="0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theme="8" tint="-0.24994659260841701"/>
      </left>
      <right/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 vertical="center"/>
    </xf>
    <xf numFmtId="9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vertical="center" wrapText="1"/>
    </xf>
    <xf numFmtId="0" fontId="4" fillId="0" borderId="0" xfId="0" applyNumberFormat="1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vertical="center" wrapText="1"/>
    </xf>
    <xf numFmtId="1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5" fillId="5" borderId="3" xfId="0" applyNumberFormat="1" applyFont="1" applyFill="1" applyBorder="1" applyAlignment="1" applyProtection="1">
      <alignment horizontal="center" vertical="center" wrapText="1"/>
    </xf>
    <xf numFmtId="4" fontId="5" fillId="5" borderId="0" xfId="0" applyNumberFormat="1" applyFont="1" applyFill="1" applyBorder="1" applyAlignment="1" applyProtection="1">
      <alignment horizontal="center" vertical="center" wrapText="1"/>
    </xf>
    <xf numFmtId="0" fontId="1" fillId="5" borderId="0" xfId="0" applyNumberFormat="1" applyFont="1" applyFill="1" applyAlignment="1">
      <alignment horizontal="center" vertical="center"/>
    </xf>
    <xf numFmtId="0" fontId="13" fillId="0" borderId="0" xfId="0" quotePrefix="1" applyFont="1" applyFill="1" applyAlignment="1">
      <alignment horizontal="right" vertical="center"/>
    </xf>
    <xf numFmtId="0" fontId="14" fillId="6" borderId="0" xfId="0" applyFont="1" applyFill="1" applyBorder="1" applyAlignment="1" applyProtection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0" xfId="0" applyNumberFormat="1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11" xfId="0" applyNumberFormat="1" applyFont="1" applyFill="1" applyBorder="1" applyAlignment="1">
      <alignment horizontal="center" vertical="center" wrapText="1"/>
    </xf>
    <xf numFmtId="9" fontId="10" fillId="4" borderId="11" xfId="0" applyNumberFormat="1" applyFont="1" applyFill="1" applyBorder="1" applyAlignment="1">
      <alignment horizontal="center" vertical="center" wrapText="1"/>
    </xf>
    <xf numFmtId="4" fontId="10" fillId="4" borderId="11" xfId="0" applyNumberFormat="1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4" fillId="3" borderId="13" xfId="0" applyNumberFormat="1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 wrapText="1"/>
    </xf>
    <xf numFmtId="164" fontId="6" fillId="3" borderId="14" xfId="0" applyNumberFormat="1" applyFont="1" applyFill="1" applyBorder="1" applyAlignment="1">
      <alignment horizontal="center" vertical="center" wrapText="1"/>
    </xf>
    <xf numFmtId="0" fontId="11" fillId="3" borderId="14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vertical="center" wrapText="1"/>
    </xf>
    <xf numFmtId="0" fontId="6" fillId="3" borderId="14" xfId="0" applyNumberFormat="1" applyFont="1" applyFill="1" applyBorder="1" applyAlignment="1">
      <alignment horizontal="left" vertical="center" wrapText="1"/>
    </xf>
    <xf numFmtId="9" fontId="6" fillId="3" borderId="14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right" vertical="center" wrapText="1"/>
    </xf>
    <xf numFmtId="4" fontId="5" fillId="3" borderId="13" xfId="0" applyNumberFormat="1" applyFont="1" applyFill="1" applyBorder="1" applyAlignment="1">
      <alignment horizontal="right" vertical="center" wrapText="1"/>
    </xf>
    <xf numFmtId="0" fontId="6" fillId="3" borderId="13" xfId="0" applyNumberFormat="1" applyFont="1" applyFill="1" applyBorder="1" applyAlignment="1">
      <alignment horizontal="center" vertical="center" wrapText="1"/>
    </xf>
    <xf numFmtId="10" fontId="6" fillId="3" borderId="14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right" vertical="center" wrapText="1"/>
    </xf>
    <xf numFmtId="4" fontId="6" fillId="3" borderId="7" xfId="0" applyNumberFormat="1" applyFont="1" applyFill="1" applyBorder="1" applyAlignment="1">
      <alignment horizontal="left" vertical="center" wrapText="1"/>
    </xf>
    <xf numFmtId="0" fontId="4" fillId="3" borderId="14" xfId="0" applyNumberFormat="1" applyFont="1" applyFill="1" applyBorder="1" applyAlignment="1">
      <alignment horizontal="center" vertical="center"/>
    </xf>
    <xf numFmtId="0" fontId="9" fillId="0" borderId="14" xfId="0" applyFont="1" applyBorder="1"/>
    <xf numFmtId="0" fontId="12" fillId="3" borderId="14" xfId="0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vertical="center" wrapText="1"/>
    </xf>
    <xf numFmtId="0" fontId="0" fillId="3" borderId="14" xfId="0" applyFont="1" applyFill="1" applyBorder="1" applyAlignment="1">
      <alignment vertical="center"/>
    </xf>
    <xf numFmtId="4" fontId="6" fillId="5" borderId="14" xfId="0" applyNumberFormat="1" applyFont="1" applyFill="1" applyBorder="1" applyAlignment="1">
      <alignment horizontal="right" vertical="center" wrapText="1"/>
    </xf>
    <xf numFmtId="0" fontId="6" fillId="3" borderId="14" xfId="0" applyNumberFormat="1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vertical="center" wrapText="1"/>
    </xf>
    <xf numFmtId="0" fontId="4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0" fontId="12" fillId="3" borderId="15" xfId="0" applyNumberFormat="1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vertical="center" wrapText="1"/>
    </xf>
    <xf numFmtId="0" fontId="0" fillId="3" borderId="15" xfId="0" applyFont="1" applyFill="1" applyBorder="1" applyAlignment="1">
      <alignment vertical="center"/>
    </xf>
    <xf numFmtId="0" fontId="6" fillId="3" borderId="15" xfId="0" applyNumberFormat="1" applyFont="1" applyFill="1" applyBorder="1" applyAlignment="1">
      <alignment horizontal="left" vertical="center" wrapText="1"/>
    </xf>
    <xf numFmtId="9" fontId="6" fillId="3" borderId="15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right" vertical="center" wrapText="1"/>
    </xf>
    <xf numFmtId="0" fontId="6" fillId="3" borderId="15" xfId="0" applyNumberFormat="1" applyFont="1" applyFill="1" applyBorder="1" applyAlignment="1">
      <alignment horizontal="center" vertical="center" wrapText="1"/>
    </xf>
    <xf numFmtId="10" fontId="6" fillId="3" borderId="15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right" vertical="center" wrapText="1"/>
    </xf>
    <xf numFmtId="0" fontId="17" fillId="8" borderId="8" xfId="0" applyFont="1" applyFill="1" applyBorder="1" applyAlignment="1">
      <alignment vertical="center" wrapText="1"/>
    </xf>
    <xf numFmtId="0" fontId="17" fillId="8" borderId="8" xfId="0" applyFont="1" applyFill="1" applyBorder="1" applyAlignment="1">
      <alignment horizontal="center" vertical="center" wrapText="1"/>
    </xf>
    <xf numFmtId="4" fontId="17" fillId="8" borderId="8" xfId="0" applyNumberFormat="1" applyFont="1" applyFill="1" applyBorder="1" applyAlignment="1">
      <alignment vertical="center" wrapText="1"/>
    </xf>
    <xf numFmtId="9" fontId="17" fillId="8" borderId="16" xfId="0" applyNumberFormat="1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vertical="center"/>
    </xf>
    <xf numFmtId="0" fontId="0" fillId="7" borderId="8" xfId="0" applyFont="1" applyFill="1" applyBorder="1" applyAlignment="1">
      <alignment horizontal="center" vertical="center"/>
    </xf>
    <xf numFmtId="4" fontId="0" fillId="7" borderId="8" xfId="0" applyNumberFormat="1" applyFont="1" applyFill="1" applyBorder="1" applyAlignment="1">
      <alignment vertical="center"/>
    </xf>
    <xf numFmtId="9" fontId="0" fillId="7" borderId="16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4" fontId="0" fillId="0" borderId="8" xfId="0" applyNumberFormat="1" applyFont="1" applyBorder="1" applyAlignment="1">
      <alignment vertical="center"/>
    </xf>
    <xf numFmtId="9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vertical="center"/>
    </xf>
    <xf numFmtId="0" fontId="10" fillId="6" borderId="0" xfId="0" applyFont="1" applyFill="1" applyAlignment="1" applyProtection="1">
      <alignment horizontal="center" vertical="center" wrapText="1"/>
      <protection locked="0"/>
    </xf>
    <xf numFmtId="4" fontId="4" fillId="5" borderId="0" xfId="0" applyNumberFormat="1" applyFont="1" applyFill="1" applyAlignment="1">
      <alignment horizontal="center" vertical="center"/>
    </xf>
    <xf numFmtId="49" fontId="18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0" fontId="16" fillId="5" borderId="18" xfId="0" quotePrefix="1" applyFont="1" applyFill="1" applyBorder="1" applyAlignment="1" applyProtection="1">
      <alignment horizontal="center" vertical="center"/>
    </xf>
    <xf numFmtId="0" fontId="16" fillId="5" borderId="0" xfId="0" quotePrefix="1" applyFont="1" applyFill="1" applyBorder="1" applyAlignment="1" applyProtection="1">
      <alignment horizontal="center" vertical="center"/>
    </xf>
    <xf numFmtId="0" fontId="5" fillId="9" borderId="0" xfId="0" applyFont="1" applyFill="1" applyAlignment="1" applyProtection="1">
      <alignment horizontal="center" vertical="center" wrapText="1"/>
      <protection locked="0"/>
    </xf>
    <xf numFmtId="0" fontId="6" fillId="10" borderId="0" xfId="0" applyNumberFormat="1" applyFont="1" applyFill="1" applyAlignment="1" applyProtection="1">
      <alignment horizontal="left" vertical="center" indent="1"/>
      <protection locked="0"/>
    </xf>
    <xf numFmtId="0" fontId="2" fillId="10" borderId="0" xfId="0" quotePrefix="1" applyFont="1" applyFill="1" applyAlignment="1" applyProtection="1">
      <alignment horizontal="center" vertical="center"/>
      <protection locked="0"/>
    </xf>
    <xf numFmtId="0" fontId="13" fillId="10" borderId="14" xfId="0" applyNumberFormat="1" applyFont="1" applyFill="1" applyBorder="1" applyAlignment="1">
      <alignment horizontal="center" vertical="center" wrapText="1"/>
    </xf>
    <xf numFmtId="49" fontId="13" fillId="10" borderId="14" xfId="0" applyNumberFormat="1" applyFont="1" applyFill="1" applyBorder="1" applyAlignment="1">
      <alignment horizontal="center" vertical="center" wrapText="1"/>
    </xf>
    <xf numFmtId="0" fontId="6" fillId="10" borderId="0" xfId="0" applyNumberFormat="1" applyFont="1" applyFill="1" applyAlignment="1" applyProtection="1">
      <alignment horizontal="center" vertical="center"/>
      <protection locked="0"/>
    </xf>
    <xf numFmtId="0" fontId="13" fillId="0" borderId="14" xfId="0" applyNumberFormat="1" applyFont="1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2" fillId="10" borderId="0" xfId="0" applyFont="1" applyFill="1" applyAlignment="1" applyProtection="1">
      <alignment vertical="center"/>
      <protection locked="0"/>
    </xf>
    <xf numFmtId="0" fontId="2" fillId="10" borderId="0" xfId="0" applyFont="1" applyFill="1" applyAlignment="1" applyProtection="1">
      <alignment horizontal="left" vertical="center"/>
    </xf>
    <xf numFmtId="0" fontId="10" fillId="4" borderId="0" xfId="0" applyNumberFormat="1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2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3</xdr:row>
      <xdr:rowOff>83821</xdr:rowOff>
    </xdr:from>
    <xdr:to>
      <xdr:col>10</xdr:col>
      <xdr:colOff>144780</xdr:colOff>
      <xdr:row>20</xdr:row>
      <xdr:rowOff>114300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1620500" y="1036321"/>
          <a:ext cx="11430" cy="3192779"/>
        </a:xfrm>
        <a:prstGeom prst="straightConnector1">
          <a:avLst/>
        </a:prstGeom>
        <a:ln w="3810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647700</xdr:colOff>
      <xdr:row>3</xdr:row>
      <xdr:rowOff>140972</xdr:rowOff>
    </xdr:from>
    <xdr:to>
      <xdr:col>6</xdr:col>
      <xdr:colOff>659130</xdr:colOff>
      <xdr:row>20</xdr:row>
      <xdr:rowOff>38100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AE4EF046-C901-40E0-8A01-D14E660E32B2}"/>
            </a:ext>
          </a:extLst>
        </xdr:cNvPr>
        <xdr:cNvCxnSpPr/>
      </xdr:nvCxnSpPr>
      <xdr:spPr>
        <a:xfrm flipV="1">
          <a:off x="6296025" y="1093472"/>
          <a:ext cx="11430" cy="3049903"/>
        </a:xfrm>
        <a:prstGeom prst="straightConnector1">
          <a:avLst/>
        </a:prstGeom>
        <a:ln w="3810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leau5" displayName="Tableau5" ref="A3:N7" totalsRowShown="0" headerRowDxfId="25" dataDxfId="24">
  <autoFilter ref="A3:N7"/>
  <tableColumns count="14">
    <tableColumn id="1" name="Nom ou Raison Sociale" dataDxfId="23"/>
    <tableColumn id="2" name="Adresse" dataDxfId="22"/>
    <tableColumn id="3" name="Code" dataDxfId="21"/>
    <tableColumn id="4" name="Registre Com." dataDxfId="20"/>
    <tableColumn id="5" name="Article Impos." dataDxfId="19"/>
    <tableColumn id="6" name="N° Ident. Fiscal" dataDxfId="18"/>
    <tableColumn id="7" name="N° Ident. Stat." dataDxfId="17"/>
    <tableColumn id="8" name="Tarif" dataDxfId="16"/>
    <tableColumn id="9" name="Contact" dataDxfId="15"/>
    <tableColumn id="10" name="Tél. Mobile" dataDxfId="14"/>
    <tableColumn id="11" name="Tél. Fixe" dataDxfId="13"/>
    <tableColumn id="12" name="Fax" dataDxfId="12"/>
    <tableColumn id="13" name="Adresse Mail" dataDxfId="11"/>
    <tableColumn id="14" name="Activité" dataDxf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9"/>
  <sheetViews>
    <sheetView tabSelected="1" topLeftCell="B1" workbookViewId="0">
      <selection activeCell="H34" sqref="H34"/>
    </sheetView>
  </sheetViews>
  <sheetFormatPr baseColWidth="10" defaultColWidth="11.42578125" defaultRowHeight="12.75" x14ac:dyDescent="0.25"/>
  <cols>
    <col min="1" max="1" width="10.7109375" style="12" customWidth="1"/>
    <col min="2" max="2" width="8.7109375" style="13" customWidth="1"/>
    <col min="3" max="3" width="10.7109375" style="14" customWidth="1"/>
    <col min="4" max="4" width="12.7109375" style="15" customWidth="1"/>
    <col min="5" max="5" width="12.28515625" style="15" customWidth="1"/>
    <col min="6" max="6" width="29.5703125" style="16" customWidth="1"/>
    <col min="7" max="7" width="13.5703125" style="13" customWidth="1"/>
    <col min="8" max="8" width="56.28515625" style="11" customWidth="1"/>
    <col min="9" max="9" width="7.42578125" style="10" customWidth="1"/>
    <col min="10" max="10" width="10.28515625" style="13" customWidth="1"/>
    <col min="11" max="11" width="14.42578125" style="13" customWidth="1"/>
    <col min="12" max="12" width="16.28515625" style="10" customWidth="1"/>
    <col min="13" max="13" width="8" style="17" customWidth="1"/>
    <col min="14" max="14" width="11.5703125" style="13" customWidth="1"/>
    <col min="15" max="15" width="16.85546875" style="10" customWidth="1"/>
    <col min="16" max="16" width="18.7109375" style="10" customWidth="1"/>
    <col min="17" max="17" width="11.28515625" style="18" customWidth="1"/>
    <col min="18" max="18" width="14.7109375" style="10" customWidth="1"/>
    <col min="19" max="19" width="15.7109375" style="10" customWidth="1"/>
    <col min="20" max="20" width="13.85546875" style="13" customWidth="1"/>
    <col min="21" max="21" width="23.42578125" style="12" customWidth="1"/>
    <col min="22" max="22" width="24.85546875" style="19" customWidth="1"/>
    <col min="23" max="23" width="3.7109375" style="1" customWidth="1"/>
    <col min="24" max="24" width="6.7109375" style="1" hidden="1" customWidth="1"/>
    <col min="25" max="25" width="9.7109375" style="1" hidden="1" customWidth="1"/>
    <col min="26" max="16384" width="11.42578125" style="1"/>
  </cols>
  <sheetData>
    <row r="1" spans="1:26" s="29" customFormat="1" ht="22.5" customHeight="1" x14ac:dyDescent="0.25">
      <c r="A1" s="20"/>
      <c r="B1" s="21"/>
      <c r="C1" s="21"/>
      <c r="D1" s="21"/>
      <c r="E1" s="21"/>
      <c r="F1" s="21"/>
      <c r="G1" s="21"/>
      <c r="H1" s="22"/>
      <c r="I1" s="23"/>
      <c r="J1" s="21"/>
      <c r="K1" s="42" t="s">
        <v>71</v>
      </c>
      <c r="L1" s="24"/>
      <c r="M1" s="25"/>
      <c r="N1" s="21"/>
      <c r="O1" s="24"/>
      <c r="P1" s="24"/>
      <c r="Q1" s="26"/>
      <c r="R1" s="24"/>
      <c r="S1" s="24"/>
      <c r="T1" s="21"/>
      <c r="U1" s="27"/>
      <c r="V1" s="21"/>
      <c r="W1" s="28"/>
      <c r="X1" s="28"/>
      <c r="Y1" s="28"/>
      <c r="Z1" s="28"/>
    </row>
    <row r="2" spans="1:26" s="29" customFormat="1" ht="22.5" customHeight="1" thickBot="1" x14ac:dyDescent="0.3">
      <c r="A2" s="30"/>
      <c r="B2" s="31"/>
      <c r="C2" s="32"/>
      <c r="D2" s="33"/>
      <c r="E2" s="33"/>
      <c r="F2" s="45" t="s">
        <v>76</v>
      </c>
      <c r="G2" s="46" t="s">
        <v>73</v>
      </c>
      <c r="H2" s="34"/>
      <c r="I2" s="35"/>
      <c r="J2" s="36"/>
      <c r="K2" s="43" t="s">
        <v>72</v>
      </c>
      <c r="L2" s="24"/>
      <c r="M2" s="25"/>
      <c r="N2" s="37"/>
      <c r="O2" s="35"/>
      <c r="P2" s="35"/>
      <c r="Q2" s="38"/>
      <c r="R2" s="35"/>
      <c r="S2" s="35"/>
      <c r="T2" s="39"/>
      <c r="U2" s="40"/>
      <c r="V2" s="41"/>
      <c r="W2" s="28"/>
      <c r="X2" s="28"/>
      <c r="Y2" s="28"/>
      <c r="Z2" s="28"/>
    </row>
    <row r="3" spans="1:26" s="11" customFormat="1" ht="30" customHeight="1" x14ac:dyDescent="0.25">
      <c r="A3" s="49" t="s">
        <v>36</v>
      </c>
      <c r="B3" s="50" t="s">
        <v>37</v>
      </c>
      <c r="C3" s="50" t="s">
        <v>38</v>
      </c>
      <c r="D3" s="51" t="s">
        <v>39</v>
      </c>
      <c r="E3" s="51" t="s">
        <v>40</v>
      </c>
      <c r="F3" s="51" t="s">
        <v>41</v>
      </c>
      <c r="G3" s="52" t="s">
        <v>42</v>
      </c>
      <c r="H3" s="52" t="s">
        <v>1</v>
      </c>
      <c r="I3" s="52" t="s">
        <v>2</v>
      </c>
      <c r="J3" s="52" t="s">
        <v>43</v>
      </c>
      <c r="K3" s="52" t="s">
        <v>44</v>
      </c>
      <c r="L3" s="52" t="s">
        <v>45</v>
      </c>
      <c r="M3" s="53" t="s">
        <v>46</v>
      </c>
      <c r="N3" s="52" t="s">
        <v>47</v>
      </c>
      <c r="O3" s="52" t="s">
        <v>48</v>
      </c>
      <c r="P3" s="52" t="s">
        <v>49</v>
      </c>
      <c r="Q3" s="54" t="s">
        <v>50</v>
      </c>
      <c r="R3" s="52" t="s">
        <v>51</v>
      </c>
      <c r="S3" s="52" t="s">
        <v>52</v>
      </c>
      <c r="T3" s="55" t="s">
        <v>53</v>
      </c>
      <c r="U3" s="52" t="s">
        <v>54</v>
      </c>
      <c r="V3" s="56" t="s">
        <v>55</v>
      </c>
      <c r="W3" s="1"/>
      <c r="X3" s="1" t="s">
        <v>56</v>
      </c>
      <c r="Y3" s="1"/>
      <c r="Z3" s="1"/>
    </row>
    <row r="4" spans="1:26" ht="15" customHeight="1" x14ac:dyDescent="0.25">
      <c r="A4" s="57" t="s">
        <v>57</v>
      </c>
      <c r="B4" s="58"/>
      <c r="C4" s="59">
        <v>42757</v>
      </c>
      <c r="D4" s="60"/>
      <c r="E4" s="60" t="s">
        <v>58</v>
      </c>
      <c r="F4" s="61" t="s">
        <v>70</v>
      </c>
      <c r="G4" s="126">
        <v>1</v>
      </c>
      <c r="H4" s="62"/>
      <c r="I4" s="63"/>
      <c r="J4" s="64"/>
      <c r="K4" s="75" t="str">
        <f ca="1">IF(A4="V","",VLOOKUP($G4,Tarifs!$A$4:$G$17,3+OFFSET($A:$A,MATCH($A4,$A:$A,0)-2,6,1,1),FALSE))</f>
        <v/>
      </c>
      <c r="L4" s="65">
        <f ca="1">SUMIF(A:A,M:M,L:L)</f>
        <v>220</v>
      </c>
      <c r="M4" s="66" t="str">
        <f>A5</f>
        <v>1</v>
      </c>
      <c r="N4" s="67">
        <v>0</v>
      </c>
      <c r="O4" s="64">
        <f ca="1">Saisie!$L4*Saisie!$N4</f>
        <v>0</v>
      </c>
      <c r="P4" s="64">
        <f ca="1">Saisie!$L4-Saisie!$O4</f>
        <v>220</v>
      </c>
      <c r="Q4" s="63">
        <v>0.2</v>
      </c>
      <c r="R4" s="64">
        <f ca="1">Saisie!$P4*Saisie!$Q4</f>
        <v>44</v>
      </c>
      <c r="S4" s="64">
        <f ca="1">Saisie!$P4+Saisie!$R4</f>
        <v>264</v>
      </c>
      <c r="T4" s="64">
        <v>0</v>
      </c>
      <c r="U4" s="68">
        <f ca="1">S4+T4</f>
        <v>264</v>
      </c>
      <c r="V4" s="69" t="s">
        <v>59</v>
      </c>
      <c r="X4" s="1">
        <f>IF(E4="","",IF(COUNTIF(E$4:E4,E4)&gt;1,"",MAX($X$3:$X3)+1))</f>
        <v>1</v>
      </c>
      <c r="Y4" s="1" t="str">
        <f ca="1">IF(ROWS($X$4:$X4)&gt;MAX($X$4:$X$8848),"",OFFSET($E$4,MATCH(ROWS($X$4:$X4),$X$4:$X$8848,0)-1,0))</f>
        <v>17.01-01</v>
      </c>
    </row>
    <row r="5" spans="1:26" ht="15" customHeight="1" x14ac:dyDescent="0.2">
      <c r="A5" s="70" t="s">
        <v>60</v>
      </c>
      <c r="B5" s="58" t="s">
        <v>60</v>
      </c>
      <c r="C5" s="71" t="str">
        <f>IF(D5&lt;&gt;"","",IF(C4="",D4,C4))</f>
        <v/>
      </c>
      <c r="D5" s="72" t="str">
        <f>IF(E5&lt;&gt;"","",IF(D4="",E4,D4))</f>
        <v>17.01-01</v>
      </c>
      <c r="E5" s="72"/>
      <c r="F5" s="73"/>
      <c r="G5" s="74" t="s">
        <v>8</v>
      </c>
      <c r="H5" s="62" t="str">
        <f>IF(ISNA(INDEX(Tarifs!B$4:B$999,MATCH(Saisie!G5,Tarifs!$A$4:$A$999,0))),"",INDEX(Tarifs!B$4:B$999,MATCH(Saisie!G5,Tarifs!$A$4:$A$999,0)))</f>
        <v>Papier A3 / 080 gr / 500 f. extra blanc Xeropap</v>
      </c>
      <c r="I5" s="63" t="s">
        <v>77</v>
      </c>
      <c r="J5" s="64">
        <v>3</v>
      </c>
      <c r="K5" s="75">
        <f ca="1">IF(A5="V","",VLOOKUP($G5,Tarifs!$A$4:$G$17,3+OFFSET($A:$A,MATCH($A5,$A:$A,0)-2,6,1,1),FALSE))</f>
        <v>70</v>
      </c>
      <c r="L5" s="64">
        <f ca="1">J5*K5</f>
        <v>210</v>
      </c>
      <c r="M5" s="76"/>
      <c r="N5" s="67"/>
      <c r="O5" s="64"/>
      <c r="P5" s="64"/>
      <c r="Q5" s="63"/>
      <c r="R5" s="64"/>
      <c r="S5" s="64"/>
      <c r="T5" s="64"/>
      <c r="U5" s="68"/>
      <c r="V5" s="69"/>
      <c r="X5" s="1" t="str">
        <f>IF(E5="","",IF(COUNTIF(E$4:E5,E5)&gt;1,"",MAX($X$3:$X4)+1))</f>
        <v/>
      </c>
      <c r="Y5" s="1" t="str">
        <f ca="1">IF(ROWS($X$4:$X5)&gt;MAX($X$4:$X$8848),"",OFFSET($E$4,MATCH(ROWS($X$4:$X5),$X$4:$X$8848,0)-1,0))</f>
        <v>17.01-02</v>
      </c>
    </row>
    <row r="6" spans="1:26" ht="15" customHeight="1" x14ac:dyDescent="0.25">
      <c r="A6" s="70" t="s">
        <v>60</v>
      </c>
      <c r="B6" s="58" t="s">
        <v>61</v>
      </c>
      <c r="C6" s="59"/>
      <c r="D6" s="72" t="str">
        <f>IF(E6&lt;&gt;"","",IF(D5="",E5,D5))</f>
        <v>17.01-01</v>
      </c>
      <c r="E6" s="72"/>
      <c r="F6" s="73"/>
      <c r="G6" s="77" t="s">
        <v>10</v>
      </c>
      <c r="H6" s="62" t="str">
        <f>IF(ISNA(INDEX(Tarifs!B$4:B$999,MATCH(Saisie!G6,Tarifs!$A$4:$A$999,0))),"",INDEX(Tarifs!B$4:B$999,MATCH(Saisie!G6,Tarifs!$A$4:$A$999,0)))</f>
        <v>Papier A4 Couleur Offset / 250 f.</v>
      </c>
      <c r="I6" s="63" t="s">
        <v>77</v>
      </c>
      <c r="J6" s="64">
        <v>5</v>
      </c>
      <c r="K6" s="75">
        <f ca="1">IF(A6="V","",VLOOKUP($G6,Tarifs!$A$4:$G$17,3+OFFSET($A:$A,MATCH($A6,$A:$A,0)-2,6,1,1),FALSE))</f>
        <v>2</v>
      </c>
      <c r="L6" s="64">
        <f ca="1">J6*K6</f>
        <v>10</v>
      </c>
      <c r="M6" s="76"/>
      <c r="N6" s="67"/>
      <c r="O6" s="64"/>
      <c r="P6" s="64"/>
      <c r="Q6" s="63"/>
      <c r="R6" s="64"/>
      <c r="S6" s="64"/>
      <c r="T6" s="64"/>
      <c r="U6" s="68"/>
      <c r="V6" s="69"/>
      <c r="X6" s="1" t="str">
        <f>IF(E6="","",IF(COUNTIF(E$4:E6,E6)&gt;1,"",MAX($X$3:$X5)+1))</f>
        <v/>
      </c>
      <c r="Y6" s="1" t="str">
        <f ca="1">IF(ROWS($X$4:$X6)&gt;MAX($X$4:$X$8848),"",OFFSET($E$4,MATCH(ROWS($X$4:$X6),$X$4:$X$8848,0)-1,0))</f>
        <v>17.01-03</v>
      </c>
    </row>
    <row r="7" spans="1:26" ht="15" customHeight="1" x14ac:dyDescent="0.25">
      <c r="A7" s="70" t="s">
        <v>57</v>
      </c>
      <c r="B7" s="58"/>
      <c r="C7" s="59">
        <v>42758</v>
      </c>
      <c r="D7" s="72" t="str">
        <f>IF(E7&lt;&gt;"","",IF(D6="",E6,D6))</f>
        <v/>
      </c>
      <c r="E7" s="60" t="s">
        <v>62</v>
      </c>
      <c r="F7" s="73" t="s">
        <v>63</v>
      </c>
      <c r="G7" s="127" t="s">
        <v>64</v>
      </c>
      <c r="H7" s="62" t="str">
        <f>IF(ISNA(INDEX(Tarifs!B$4:B$999,MATCH(Saisie!G7,Tarifs!$A$4:$A$999,0))),"",INDEX(Tarifs!B$4:B$999,MATCH(Saisie!G7,Tarifs!$A$4:$A$999,0)))</f>
        <v/>
      </c>
      <c r="I7" s="63"/>
      <c r="J7" s="64"/>
      <c r="K7" s="75" t="str">
        <f ca="1">IF(A7="V","",VLOOKUP($G7,Tarifs!$A$4:$G$17,3+OFFSET($A:$A,MATCH($A7,$A:$A,0)-2,6,1,1),FALSE))</f>
        <v/>
      </c>
      <c r="L7" s="68">
        <f ca="1">SUMIF(A:A,M:M,L:L)</f>
        <v>148.80000000000001</v>
      </c>
      <c r="M7" s="76">
        <f>A8</f>
        <v>2</v>
      </c>
      <c r="N7" s="67">
        <v>0</v>
      </c>
      <c r="O7" s="64">
        <f ca="1">Saisie!$L7*Saisie!$N7</f>
        <v>0</v>
      </c>
      <c r="P7" s="64">
        <f ca="1">Saisie!$L7-Saisie!$O7</f>
        <v>148.80000000000001</v>
      </c>
      <c r="Q7" s="63">
        <v>0.2</v>
      </c>
      <c r="R7" s="64">
        <f ca="1">Saisie!$P7*Saisie!$Q7</f>
        <v>29.760000000000005</v>
      </c>
      <c r="S7" s="64">
        <f ca="1">Saisie!$P7+Saisie!$R7</f>
        <v>178.56</v>
      </c>
      <c r="T7" s="78">
        <f ca="1">ROUNDDOWN(S7,-2)/100</f>
        <v>1</v>
      </c>
      <c r="U7" s="68">
        <f ca="1">S7+T7</f>
        <v>179.56</v>
      </c>
      <c r="V7" s="69" t="s">
        <v>59</v>
      </c>
      <c r="X7" s="1">
        <f>IF(E7="","",IF(COUNTIF(E$4:E7,E7)&gt;1,"",MAX($X$3:$X6)+1))</f>
        <v>2</v>
      </c>
      <c r="Y7" s="1" t="str">
        <f ca="1">IF(ROWS($X$4:$X7)&gt;MAX($X$4:$X$8848),"",OFFSET($E$4,MATCH(ROWS($X$4:$X7),$X$4:$X$8848,0)-1,0))</f>
        <v>17.01-04</v>
      </c>
    </row>
    <row r="8" spans="1:26" ht="15" customHeight="1" x14ac:dyDescent="0.25">
      <c r="A8" s="70">
        <v>2</v>
      </c>
      <c r="B8" s="58" t="s">
        <v>60</v>
      </c>
      <c r="C8" s="59"/>
      <c r="D8" s="72" t="str">
        <f t="shared" ref="D8:D11" si="0">IF(E8&lt;&gt;"","",IF(D7="",E7,D7))</f>
        <v>17.01-02</v>
      </c>
      <c r="E8" s="72"/>
      <c r="F8" s="73"/>
      <c r="G8" s="77" t="s">
        <v>12</v>
      </c>
      <c r="H8" s="62" t="str">
        <f>IF(ISNA(INDEX(Tarifs!B$4:B$999,MATCH(Saisie!G8,Tarifs!$A$4:$A$999,0))),"",INDEX(Tarifs!B$4:B$999,MATCH(Saisie!G8,Tarifs!$A$4:$A$999,0)))</f>
        <v>Planchette à clip A4</v>
      </c>
      <c r="I8" s="63" t="s">
        <v>7</v>
      </c>
      <c r="J8" s="64">
        <v>12</v>
      </c>
      <c r="K8" s="75">
        <f ca="1">IF(A8="V","",VLOOKUP($G8,Tarifs!$A$4:$G$17,3+OFFSET($A:$A,MATCH($A8,$A:$A,0)-2,6,1,1),FALSE))</f>
        <v>4</v>
      </c>
      <c r="L8" s="64">
        <f t="shared" ref="L8:L9" ca="1" si="1">J8*K8</f>
        <v>48</v>
      </c>
      <c r="M8" s="76"/>
      <c r="N8" s="67"/>
      <c r="O8" s="64"/>
      <c r="P8" s="64"/>
      <c r="Q8" s="63"/>
      <c r="R8" s="64"/>
      <c r="S8" s="64"/>
      <c r="T8" s="64"/>
      <c r="U8" s="68"/>
      <c r="V8" s="69"/>
      <c r="X8" s="1" t="str">
        <f>IF(E8="","",IF(COUNTIF(E$4:E8,E8)&gt;1,"",MAX($X$3:$X7)+1))</f>
        <v/>
      </c>
      <c r="Y8" s="1" t="str">
        <f ca="1">IF(ROWS($X$4:$X8)&gt;MAX($X$4:$X$8848),"",OFFSET($E$4,MATCH(ROWS($X$4:$X8),$X$4:$X$8848,0)-1,0))</f>
        <v/>
      </c>
    </row>
    <row r="9" spans="1:26" ht="15" customHeight="1" x14ac:dyDescent="0.25">
      <c r="A9" s="70">
        <v>2</v>
      </c>
      <c r="B9" s="58" t="s">
        <v>61</v>
      </c>
      <c r="C9" s="59"/>
      <c r="D9" s="72" t="str">
        <f t="shared" si="0"/>
        <v>17.01-02</v>
      </c>
      <c r="E9" s="72"/>
      <c r="F9" s="73"/>
      <c r="G9" s="74" t="s">
        <v>14</v>
      </c>
      <c r="H9" s="62" t="str">
        <f>IF(ISNA(INDEX(Tarifs!B$4:B$999,MATCH(Saisie!G9,Tarifs!$A$4:$A$999,0))),"",INDEX(Tarifs!B$4:B$999,MATCH(Saisie!G9,Tarifs!$A$4:$A$999,0)))</f>
        <v>Crayons Noirs / 10 u + Gomme + Taille cayon</v>
      </c>
      <c r="I9" s="63" t="s">
        <v>7</v>
      </c>
      <c r="J9" s="64">
        <v>24</v>
      </c>
      <c r="K9" s="75">
        <f ca="1">IF(A9="V","",VLOOKUP($G9,Tarifs!$A$4:$G$17,3+OFFSET($A:$A,MATCH($A9,$A:$A,0)-2,6,1,1),FALSE))</f>
        <v>2.4000000000000004</v>
      </c>
      <c r="L9" s="64">
        <f t="shared" ca="1" si="1"/>
        <v>57.600000000000009</v>
      </c>
      <c r="M9" s="76"/>
      <c r="N9" s="67"/>
      <c r="O9" s="64"/>
      <c r="P9" s="64"/>
      <c r="Q9" s="63"/>
      <c r="R9" s="64"/>
      <c r="S9" s="64"/>
      <c r="T9" s="64"/>
      <c r="U9" s="68"/>
      <c r="V9" s="69"/>
      <c r="X9" s="1" t="str">
        <f>IF(E9="","",IF(COUNTIF(E$4:E9,E9)&gt;1,"",MAX($X$3:$X8)+1))</f>
        <v/>
      </c>
      <c r="Y9" s="1" t="str">
        <f ca="1">IF(ROWS($X$4:$X9)&gt;MAX($X$4:$X$8848),"",OFFSET($E$4,MATCH(ROWS($X$4:$X9),$X$4:$X$8848,0)-1,0))</f>
        <v/>
      </c>
    </row>
    <row r="10" spans="1:26" ht="15" customHeight="1" x14ac:dyDescent="0.25">
      <c r="A10" s="70">
        <v>2</v>
      </c>
      <c r="B10" s="58" t="s">
        <v>64</v>
      </c>
      <c r="C10" s="59"/>
      <c r="D10" s="72" t="str">
        <f t="shared" si="0"/>
        <v>17.01-02</v>
      </c>
      <c r="E10" s="72"/>
      <c r="F10" s="73"/>
      <c r="G10" s="77" t="s">
        <v>16</v>
      </c>
      <c r="H10" s="62" t="str">
        <f>IF(ISNA(INDEX(Tarifs!B$4:B$999,MATCH(Saisie!G10,Tarifs!$A$4:$A$999,0))),"",INDEX(Tarifs!B$4:B$999,MATCH(Saisie!G10,Tarifs!$A$4:$A$999,0)))</f>
        <v>Feutre permanent CD</v>
      </c>
      <c r="I10" s="63" t="s">
        <v>7</v>
      </c>
      <c r="J10" s="64">
        <v>6</v>
      </c>
      <c r="K10" s="75">
        <f ca="1">IF(A10="V","",VLOOKUP($G10,Tarifs!$A$4:$G$17,3+OFFSET($A:$A,MATCH($A10,$A:$A,0)-2,6,1,1),FALSE))</f>
        <v>7.2</v>
      </c>
      <c r="L10" s="64">
        <f ca="1">J10*K10</f>
        <v>43.2</v>
      </c>
      <c r="M10" s="76"/>
      <c r="N10" s="67"/>
      <c r="O10" s="64"/>
      <c r="P10" s="64"/>
      <c r="Q10" s="63"/>
      <c r="R10" s="64"/>
      <c r="S10" s="64"/>
      <c r="T10" s="64"/>
      <c r="U10" s="68"/>
      <c r="V10" s="69"/>
      <c r="X10" s="1" t="str">
        <f>IF(E10="","",IF(COUNTIF(E$4:E10,E10)&gt;1,"",MAX($X$3:$X9)+1))</f>
        <v/>
      </c>
      <c r="Y10" s="1" t="str">
        <f ca="1">IF(ROWS($X$4:$X10)&gt;MAX($X$4:$X$8848),"",OFFSET($E$4,MATCH(ROWS($X$4:$X10),$X$4:$X$8848,0)-1,0))</f>
        <v/>
      </c>
    </row>
    <row r="11" spans="1:26" ht="15" customHeight="1" x14ac:dyDescent="0.25">
      <c r="A11" s="70" t="s">
        <v>57</v>
      </c>
      <c r="B11" s="58"/>
      <c r="C11" s="59">
        <v>42760</v>
      </c>
      <c r="D11" s="72" t="str">
        <f t="shared" si="0"/>
        <v/>
      </c>
      <c r="E11" s="60" t="s">
        <v>65</v>
      </c>
      <c r="F11" s="73" t="s">
        <v>69</v>
      </c>
      <c r="G11" s="126">
        <v>2</v>
      </c>
      <c r="H11" s="62" t="str">
        <f>IF(ISNA(INDEX(Tarifs!B$4:B$999,MATCH(Saisie!G11,Tarifs!$A$4:$A$999,0))),"",INDEX(Tarifs!B$4:B$999,MATCH(Saisie!G11,Tarifs!$A$4:$A$999,0)))</f>
        <v/>
      </c>
      <c r="I11" s="63"/>
      <c r="J11" s="64"/>
      <c r="K11" s="75" t="str">
        <f ca="1">IF(A11="V","",VLOOKUP($G11,Tarifs!$A$4:$G$17,3+OFFSET($A:$A,MATCH($A11,$A:$A,0)-2,6,1,1),FALSE))</f>
        <v/>
      </c>
      <c r="L11" s="68">
        <f ca="1">SUMIF(A:A,M:M,L:L)</f>
        <v>352.8</v>
      </c>
      <c r="M11" s="76">
        <f>A12</f>
        <v>3</v>
      </c>
      <c r="N11" s="67">
        <v>0</v>
      </c>
      <c r="O11" s="64">
        <f ca="1">Saisie!$L11*Saisie!$N11</f>
        <v>0</v>
      </c>
      <c r="P11" s="64">
        <f ca="1">Saisie!$L11-Saisie!$O11</f>
        <v>352.8</v>
      </c>
      <c r="Q11" s="63">
        <v>0.2</v>
      </c>
      <c r="R11" s="64">
        <f ca="1">Saisie!$P11*Saisie!$Q11</f>
        <v>70.56</v>
      </c>
      <c r="S11" s="64">
        <f ca="1">Saisie!$P11+Saisie!$R11</f>
        <v>423.36</v>
      </c>
      <c r="T11" s="64">
        <v>0</v>
      </c>
      <c r="U11" s="68">
        <f ca="1">S11+T11</f>
        <v>423.36</v>
      </c>
      <c r="V11" s="69" t="s">
        <v>59</v>
      </c>
      <c r="X11" s="1">
        <f>IF(E11="","",IF(COUNTIF(E$4:E11,E11)&gt;1,"",MAX($X$3:$X10)+1))</f>
        <v>3</v>
      </c>
      <c r="Y11" s="1" t="str">
        <f ca="1">IF(ROWS($X$4:$X11)&gt;MAX($X$4:$X$8848),"",OFFSET($E$4,MATCH(ROWS($X$4:$X11),$X$4:$X$8848,0)-1,0))</f>
        <v/>
      </c>
    </row>
    <row r="12" spans="1:26" ht="15" customHeight="1" x14ac:dyDescent="0.25">
      <c r="A12" s="70">
        <v>3</v>
      </c>
      <c r="B12" s="58" t="s">
        <v>60</v>
      </c>
      <c r="C12" s="59"/>
      <c r="D12" s="72" t="str">
        <f>IF(E12&lt;&gt;"","",IF(D11="",E11,D11))</f>
        <v>17.01-03</v>
      </c>
      <c r="E12" s="72"/>
      <c r="F12" s="73"/>
      <c r="G12" s="77" t="s">
        <v>18</v>
      </c>
      <c r="H12" s="62" t="str">
        <f>IF(ISNA(INDEX(Tarifs!B$4:B$999,MATCH(Saisie!G12,Tarifs!$A$4:$A$999,0))),"",INDEX(Tarifs!B$4:B$999,MATCH(Saisie!G12,Tarifs!$A$4:$A$999,0)))</f>
        <v>Stylo Schneider 224</v>
      </c>
      <c r="I12" s="63" t="s">
        <v>7</v>
      </c>
      <c r="J12" s="64">
        <v>18</v>
      </c>
      <c r="K12" s="75">
        <f ca="1">IF(A12="V","",VLOOKUP($G12,Tarifs!$A$4:$G$17,3+OFFSET($A:$A,MATCH($A12,$A:$A,0)-2,6,1,1),FALSE))</f>
        <v>7.2</v>
      </c>
      <c r="L12" s="64">
        <f ca="1">Saisie!$J12*Saisie!$K12</f>
        <v>129.6</v>
      </c>
      <c r="M12" s="76"/>
      <c r="N12" s="67"/>
      <c r="O12" s="64"/>
      <c r="P12" s="64"/>
      <c r="Q12" s="63"/>
      <c r="R12" s="64"/>
      <c r="S12" s="64"/>
      <c r="T12" s="64"/>
      <c r="U12" s="68"/>
      <c r="V12" s="69"/>
      <c r="X12" s="1" t="str">
        <f>IF(E12="","",IF(COUNTIF(E$4:E12,E12)&gt;1,"",MAX($X$3:$X11)+1))</f>
        <v/>
      </c>
      <c r="Y12" s="1" t="str">
        <f ca="1">IF(ROWS($X$4:$X12)&gt;MAX($X$4:$X$8848),"",OFFSET($E$4,MATCH(ROWS($X$4:$X12),$X$4:$X$8848,0)-1,0))</f>
        <v/>
      </c>
    </row>
    <row r="13" spans="1:26" ht="15" customHeight="1" x14ac:dyDescent="0.25">
      <c r="A13" s="70">
        <v>3</v>
      </c>
      <c r="B13" s="58" t="s">
        <v>61</v>
      </c>
      <c r="C13" s="59"/>
      <c r="D13" s="72" t="str">
        <f>IF(E13&lt;&gt;"","",IF(D12="",E12,D12))</f>
        <v>17.01-03</v>
      </c>
      <c r="E13" s="72"/>
      <c r="F13" s="73"/>
      <c r="G13" s="74" t="s">
        <v>20</v>
      </c>
      <c r="H13" s="62" t="str">
        <f>IF(ISNA(INDEX(Tarifs!B$4:B$999,MATCH(Saisie!G13,Tarifs!$A$4:$A$999,0))),"",INDEX(Tarifs!B$4:B$999,MATCH(Saisie!G13,Tarifs!$A$4:$A$999,0)))</f>
        <v>Album rigide 030 pochettes (60 vues)</v>
      </c>
      <c r="I13" s="63" t="s">
        <v>7</v>
      </c>
      <c r="J13" s="64">
        <v>9</v>
      </c>
      <c r="K13" s="75">
        <f ca="1">IF(A13="V","",VLOOKUP($G13,Tarifs!$A$4:$G$17,3+OFFSET($A:$A,MATCH($A13,$A:$A,0)-2,6,1,1),FALSE))</f>
        <v>11.700000000000001</v>
      </c>
      <c r="L13" s="64">
        <f t="shared" ref="L13:L15" ca="1" si="2">J13*K13</f>
        <v>105.30000000000001</v>
      </c>
      <c r="M13" s="76" t="s">
        <v>78</v>
      </c>
      <c r="N13" s="67"/>
      <c r="O13" s="64"/>
      <c r="P13" s="64"/>
      <c r="Q13" s="63"/>
      <c r="R13" s="64"/>
      <c r="S13" s="64"/>
      <c r="T13" s="64"/>
      <c r="U13" s="68"/>
      <c r="V13" s="69"/>
      <c r="X13" s="1" t="str">
        <f>IF(E13="","",IF(COUNTIF(E$4:E13,E13)&gt;1,"",MAX($X$3:$X12)+1))</f>
        <v/>
      </c>
      <c r="Y13" s="1" t="str">
        <f ca="1">IF(ROWS($X$4:$X13)&gt;MAX($X$4:$X$8848),"",OFFSET($E$4,MATCH(ROWS($X$4:$X13),$X$4:$X$8848,0)-1,0))</f>
        <v/>
      </c>
    </row>
    <row r="14" spans="1:26" ht="15" customHeight="1" x14ac:dyDescent="0.25">
      <c r="A14" s="70">
        <v>3</v>
      </c>
      <c r="B14" s="58" t="s">
        <v>64</v>
      </c>
      <c r="C14" s="59"/>
      <c r="D14" s="72" t="str">
        <f>IF(E14&lt;&gt;"","",IF(D13="",E13,D13))</f>
        <v>17.01-03</v>
      </c>
      <c r="E14" s="72"/>
      <c r="F14" s="73"/>
      <c r="G14" s="74" t="s">
        <v>22</v>
      </c>
      <c r="H14" s="62" t="str">
        <f>IF(ISNA(INDEX(Tarifs!B$4:B$999,MATCH(Saisie!G14,Tarifs!$A$4:$A$999,0))),"",INDEX(Tarifs!B$4:B$999,MATCH(Saisie!G14,Tarifs!$A$4:$A$999,0)))</f>
        <v>Chemise dossier 180 grs / 125 u</v>
      </c>
      <c r="I14" s="63" t="s">
        <v>77</v>
      </c>
      <c r="J14" s="64">
        <v>6</v>
      </c>
      <c r="K14" s="75">
        <f ca="1">IF(A14="V","",VLOOKUP($G14,Tarifs!$A$4:$G$17,3+OFFSET($A:$A,MATCH($A14,$A:$A,0)-2,6,1,1),FALSE))</f>
        <v>1.8</v>
      </c>
      <c r="L14" s="64">
        <f t="shared" ca="1" si="2"/>
        <v>10.8</v>
      </c>
      <c r="M14" s="76" t="s">
        <v>78</v>
      </c>
      <c r="N14" s="67"/>
      <c r="O14" s="64"/>
      <c r="P14" s="64"/>
      <c r="Q14" s="63"/>
      <c r="R14" s="64"/>
      <c r="S14" s="64"/>
      <c r="T14" s="64"/>
      <c r="U14" s="68"/>
      <c r="V14" s="69"/>
      <c r="X14" s="1" t="str">
        <f>IF(E14="","",IF(COUNTIF(E$4:E14,E14)&gt;1,"",MAX($X$3:$X13)+1))</f>
        <v/>
      </c>
      <c r="Y14" s="1" t="str">
        <f ca="1">IF(ROWS($X$4:$X14)&gt;MAX($X$4:$X$8848),"",OFFSET($E$4,MATCH(ROWS($X$4:$X14),$X$4:$X$8848,0)-1,0))</f>
        <v/>
      </c>
    </row>
    <row r="15" spans="1:26" ht="15" customHeight="1" x14ac:dyDescent="0.25">
      <c r="A15" s="70">
        <v>3</v>
      </c>
      <c r="B15" s="58" t="s">
        <v>66</v>
      </c>
      <c r="C15" s="59"/>
      <c r="D15" s="72" t="str">
        <f t="shared" ref="D15:D16" si="3">IF(E15&lt;&gt;"","",IF(D14="",E14,D14))</f>
        <v>17.01-03</v>
      </c>
      <c r="E15" s="72"/>
      <c r="F15" s="73"/>
      <c r="G15" s="74" t="s">
        <v>24</v>
      </c>
      <c r="H15" s="62" t="str">
        <f>IF(ISNA(INDEX(Tarifs!B$4:B$999,MATCH(Saisie!G15,Tarifs!$A$4:$A$999,0))),"",INDEX(Tarifs!B$4:B$999,MATCH(Saisie!G15,Tarifs!$A$4:$A$999,0)))</f>
        <v>Classeur personnalisable D.50</v>
      </c>
      <c r="I15" s="63" t="s">
        <v>77</v>
      </c>
      <c r="J15" s="64">
        <v>7</v>
      </c>
      <c r="K15" s="75">
        <f ca="1">IF(A15="V","",VLOOKUP($G15,Tarifs!$A$4:$G$17,3+OFFSET($A:$A,MATCH($A15,$A:$A,0)-2,6,1,1),FALSE))</f>
        <v>15.3</v>
      </c>
      <c r="L15" s="64">
        <f t="shared" ca="1" si="2"/>
        <v>107.10000000000001</v>
      </c>
      <c r="M15" s="76"/>
      <c r="N15" s="67"/>
      <c r="O15" s="64"/>
      <c r="P15" s="64"/>
      <c r="Q15" s="63"/>
      <c r="R15" s="64"/>
      <c r="S15" s="64"/>
      <c r="T15" s="64"/>
      <c r="U15" s="68"/>
      <c r="V15" s="69"/>
      <c r="X15" s="1" t="str">
        <f>IF(E15="","",IF(COUNTIF(E$4:E15,E15)&gt;1,"",MAX($X$3:$X14)+1))</f>
        <v/>
      </c>
      <c r="Y15" s="1" t="str">
        <f ca="1">IF(ROWS($X$4:$X15)&gt;MAX($X$4:$X$8848),"",OFFSET($E$4,MATCH(ROWS($X$4:$X15),$X$4:$X$8848,0)-1,0))</f>
        <v/>
      </c>
    </row>
    <row r="16" spans="1:26" ht="15" customHeight="1" x14ac:dyDescent="0.25">
      <c r="A16" s="70" t="s">
        <v>57</v>
      </c>
      <c r="B16" s="58"/>
      <c r="C16" s="59">
        <v>42760</v>
      </c>
      <c r="D16" s="72" t="str">
        <f t="shared" si="3"/>
        <v/>
      </c>
      <c r="E16" s="60" t="s">
        <v>67</v>
      </c>
      <c r="F16" s="73" t="s">
        <v>68</v>
      </c>
      <c r="G16" s="127" t="s">
        <v>60</v>
      </c>
      <c r="H16" s="62" t="str">
        <f>IF(ISNA(INDEX(Tarifs!B$4:B$999,MATCH(Saisie!G16,Tarifs!$A$4:$A$999,0))),"",INDEX(Tarifs!B$4:B$999,MATCH(Saisie!G16,Tarifs!$A$4:$A$999,0)))</f>
        <v/>
      </c>
      <c r="I16" s="63"/>
      <c r="J16" s="64"/>
      <c r="K16" s="75" t="str">
        <f ca="1">IF(A16="V","",VLOOKUP($G16,Tarifs!$A$4:$G$17,3+OFFSET($A:$A,MATCH($A16,$A:$A,0)-2,6,1,1),FALSE))</f>
        <v/>
      </c>
      <c r="L16" s="68">
        <f ca="1">SUMIF(A:A,M:M,L:L)</f>
        <v>60</v>
      </c>
      <c r="M16" s="76">
        <f>A17</f>
        <v>4</v>
      </c>
      <c r="N16" s="67">
        <v>0</v>
      </c>
      <c r="O16" s="64">
        <f ca="1">Saisie!$L16*Saisie!$N16</f>
        <v>0</v>
      </c>
      <c r="P16" s="64">
        <f ca="1">Saisie!$L16-Saisie!$O16</f>
        <v>60</v>
      </c>
      <c r="Q16" s="63">
        <v>0.2</v>
      </c>
      <c r="R16" s="64">
        <f ca="1">Saisie!$P16*Saisie!$Q16</f>
        <v>12</v>
      </c>
      <c r="S16" s="64">
        <f ca="1">Saisie!$P16+Saisie!$R16</f>
        <v>72</v>
      </c>
      <c r="T16" s="64">
        <f ca="1">ROUNDDOWN(S16,-2)/100</f>
        <v>0</v>
      </c>
      <c r="U16" s="68">
        <f ca="1">S16+T16</f>
        <v>72</v>
      </c>
      <c r="V16" s="69" t="s">
        <v>59</v>
      </c>
      <c r="X16" s="1">
        <f>IF(E16="","",IF(COUNTIF(E$4:E16,E16)&gt;1,"",MAX($X$3:$X15)+1))</f>
        <v>4</v>
      </c>
      <c r="Y16" s="1" t="str">
        <f ca="1">IF(ROWS($X$4:$X16)&gt;MAX($X$4:$X$8848),"",OFFSET($E$4,MATCH(ROWS($X$4:$X16),$X$4:$X$8848,0)-1,0))</f>
        <v/>
      </c>
    </row>
    <row r="17" spans="1:25" ht="15" customHeight="1" x14ac:dyDescent="0.25">
      <c r="A17" s="79">
        <v>4</v>
      </c>
      <c r="B17" s="80" t="s">
        <v>60</v>
      </c>
      <c r="C17" s="81"/>
      <c r="D17" s="82" t="str">
        <f>IF(E17&lt;&gt;"","",IF(D16="",E16,D16))</f>
        <v>17.01-04</v>
      </c>
      <c r="E17" s="82"/>
      <c r="F17" s="83"/>
      <c r="G17" s="84" t="s">
        <v>26</v>
      </c>
      <c r="H17" s="85" t="str">
        <f>IF(ISNA(INDEX(Tarifs!B$4:B$999,MATCH(Saisie!G17,Tarifs!$A$4:$A$999,0))),"",INDEX(Tarifs!B$4:B$999,MATCH(Saisie!G17,Tarifs!$A$4:$A$999,0)))</f>
        <v>Boite d'archives en carton ondulé</v>
      </c>
      <c r="I17" s="86" t="s">
        <v>77</v>
      </c>
      <c r="J17" s="87">
        <v>10</v>
      </c>
      <c r="K17" s="75">
        <f ca="1">IF(A17="V","",VLOOKUP($G17,Tarifs!$A$4:$G$17,3+OFFSET($A:$A,MATCH($A17,$A:$A,0)-2,6,1,1),FALSE))</f>
        <v>6</v>
      </c>
      <c r="L17" s="87">
        <f t="shared" ref="L17" ca="1" si="4">J17*K17</f>
        <v>60</v>
      </c>
      <c r="M17" s="88"/>
      <c r="N17" s="89"/>
      <c r="O17" s="87"/>
      <c r="P17" s="87"/>
      <c r="Q17" s="86"/>
      <c r="R17" s="87"/>
      <c r="S17" s="87"/>
      <c r="T17" s="87"/>
      <c r="U17" s="90"/>
      <c r="V17" s="48"/>
      <c r="X17" s="1" t="str">
        <f>IF(E17="","",IF(COUNTIF(E$4:E17,E17)&gt;1,"",MAX($X$3:$X16)+1))</f>
        <v/>
      </c>
      <c r="Y17" s="1" t="str">
        <f ca="1">IF(ROWS($X$4:$X17)&gt;MAX($X$4:$X$8848),"",OFFSET($E$4,MATCH(ROWS($X$4:$X17),$X$4:$X$8848,0)-1,0))</f>
        <v/>
      </c>
    </row>
    <row r="21" spans="1:25" ht="36.75" customHeight="1" x14ac:dyDescent="0.25">
      <c r="G21" s="106" t="s">
        <v>122</v>
      </c>
      <c r="H21" s="106"/>
      <c r="K21" s="121" t="s">
        <v>79</v>
      </c>
      <c r="L21" s="122"/>
      <c r="M21" s="122"/>
      <c r="N21" s="122"/>
      <c r="O21" s="122"/>
      <c r="P21" s="122"/>
      <c r="Q21" s="122"/>
    </row>
    <row r="22" spans="1:25" ht="21.6" customHeight="1" x14ac:dyDescent="0.25">
      <c r="F22" s="124" t="s">
        <v>129</v>
      </c>
      <c r="G22" s="125" t="s">
        <v>124</v>
      </c>
      <c r="H22" s="125"/>
      <c r="K22" s="123" t="s">
        <v>121</v>
      </c>
      <c r="L22" s="123"/>
      <c r="M22" s="123"/>
      <c r="N22" s="123"/>
      <c r="O22" s="123"/>
      <c r="P22" s="123"/>
      <c r="Q22" s="123"/>
    </row>
    <row r="23" spans="1:25" x14ac:dyDescent="0.25">
      <c r="F23" s="128" t="s">
        <v>130</v>
      </c>
      <c r="G23" s="131"/>
      <c r="H23" s="132"/>
    </row>
    <row r="24" spans="1:25" customFormat="1" ht="13.5" customHeight="1" x14ac:dyDescent="0.25">
      <c r="F24" s="130" t="s">
        <v>123</v>
      </c>
      <c r="G24" s="129">
        <f>INDEX(Clients!$H$4:$H$17,MATCH(F4,Clients!$A$4:$A$7,0))</f>
        <v>1</v>
      </c>
      <c r="H24" s="11" t="s">
        <v>125</v>
      </c>
    </row>
    <row r="25" spans="1:25" customFormat="1" ht="15.75" x14ac:dyDescent="0.25">
      <c r="F25" s="130"/>
      <c r="G25" s="129">
        <f>INDEX(Clients!$H$4:$H$17,MATCH(F7,Clients!$A$4:$A$7,0))</f>
        <v>3</v>
      </c>
      <c r="H25" t="s">
        <v>126</v>
      </c>
    </row>
    <row r="26" spans="1:25" customFormat="1" ht="15.75" x14ac:dyDescent="0.25">
      <c r="F26" s="130"/>
      <c r="G26" s="129">
        <f>INDEX(Clients!$H$4:$H$17,MATCH(F11,Clients!$A$4:$A$7,0))</f>
        <v>2</v>
      </c>
      <c r="H26" t="s">
        <v>127</v>
      </c>
    </row>
    <row r="27" spans="1:25" customFormat="1" ht="15.75" x14ac:dyDescent="0.25">
      <c r="F27" s="130"/>
      <c r="G27" s="129" t="str">
        <f>INDEX(Clients!$H$4:$H$17,MATCH(F16,Clients!$A$4:$A$7,0))</f>
        <v>1</v>
      </c>
      <c r="H27" t="s">
        <v>128</v>
      </c>
    </row>
    <row r="29" spans="1:25" x14ac:dyDescent="0.25">
      <c r="F29" s="133" t="s">
        <v>131</v>
      </c>
      <c r="G29" s="133"/>
      <c r="H29" s="133"/>
    </row>
  </sheetData>
  <mergeCells count="6">
    <mergeCell ref="F24:F27"/>
    <mergeCell ref="F29:H29"/>
    <mergeCell ref="K21:Q21"/>
    <mergeCell ref="K22:Q22"/>
    <mergeCell ref="G21:H21"/>
    <mergeCell ref="G22:H22"/>
  </mergeCells>
  <conditionalFormatting sqref="A5:B5 D5:D17 E5:J5 E6:G15 F16:G17 H6:J17 A18:V20 A23:V23 A1:V4 A6:C17 I22:J22 K5:V17 A21:G21 A22:E22 A28:V28 R21:V22 I21 A30:V1048576 A29:F29 I29:V29">
    <cfRule type="expression" dxfId="9" priority="175">
      <formula>$A1="V"</formula>
    </cfRule>
  </conditionalFormatting>
  <conditionalFormatting sqref="E16">
    <cfRule type="expression" dxfId="8" priority="119">
      <formula>$A16="V"</formula>
    </cfRule>
  </conditionalFormatting>
  <conditionalFormatting sqref="E17">
    <cfRule type="expression" dxfId="7" priority="113">
      <formula>$A17="V"</formula>
    </cfRule>
  </conditionalFormatting>
  <conditionalFormatting sqref="E4">
    <cfRule type="expression" dxfId="6" priority="80">
      <formula>$A4="0"</formula>
    </cfRule>
  </conditionalFormatting>
  <conditionalFormatting sqref="K22">
    <cfRule type="expression" dxfId="5" priority="177">
      <formula>$A21="V"</formula>
    </cfRule>
  </conditionalFormatting>
  <conditionalFormatting sqref="K21">
    <cfRule type="expression" dxfId="4" priority="179">
      <formula>$A22="V"</formula>
    </cfRule>
  </conditionalFormatting>
  <conditionalFormatting sqref="G24">
    <cfRule type="expression" dxfId="3" priority="4">
      <formula>$A24="V"</formula>
    </cfRule>
  </conditionalFormatting>
  <conditionalFormatting sqref="G25">
    <cfRule type="expression" dxfId="2" priority="3">
      <formula>$A25="V"</formula>
    </cfRule>
  </conditionalFormatting>
  <conditionalFormatting sqref="G26">
    <cfRule type="expression" dxfId="1" priority="2">
      <formula>$A26="V"</formula>
    </cfRule>
  </conditionalFormatting>
  <conditionalFormatting sqref="G27">
    <cfRule type="expression" dxfId="0" priority="1">
      <formula>$A27="V"</formula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Clients!$A$4:$A$7</xm:f>
          </x14:formula1>
          <xm:sqref>F3:F4 F7 F11 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67"/>
  <sheetViews>
    <sheetView workbookViewId="0">
      <selection activeCell="A5" sqref="A5"/>
    </sheetView>
  </sheetViews>
  <sheetFormatPr baseColWidth="10" defaultRowHeight="15" x14ac:dyDescent="0.25"/>
  <cols>
    <col min="1" max="1" width="33.7109375" style="120" customWidth="1"/>
    <col min="2" max="2" width="30.7109375" style="112" customWidth="1"/>
    <col min="3" max="3" width="12.5703125" style="110" customWidth="1"/>
    <col min="4" max="4" width="18.7109375" style="9" customWidth="1"/>
    <col min="5" max="5" width="16.7109375" style="9" customWidth="1"/>
    <col min="6" max="7" width="18.7109375" style="110" customWidth="1"/>
    <col min="8" max="8" width="12.7109375" style="109" customWidth="1"/>
    <col min="9" max="9" width="13.140625" style="9" customWidth="1"/>
    <col min="10" max="10" width="13.7109375" style="110" customWidth="1"/>
    <col min="11" max="12" width="12.5703125" style="110" customWidth="1"/>
    <col min="13" max="13" width="26.42578125" style="110" customWidth="1"/>
    <col min="14" max="14" width="30.140625" style="9" customWidth="1"/>
    <col min="15" max="16384" width="11.42578125" style="9"/>
  </cols>
  <sheetData>
    <row r="2" spans="1:14" ht="24" customHeight="1" x14ac:dyDescent="0.25">
      <c r="A2" s="108" t="s">
        <v>80</v>
      </c>
      <c r="B2" s="9"/>
      <c r="C2" s="9"/>
      <c r="F2" s="9"/>
      <c r="G2" s="9"/>
    </row>
    <row r="3" spans="1:14" s="112" customFormat="1" x14ac:dyDescent="0.25">
      <c r="A3" s="111" t="s">
        <v>81</v>
      </c>
      <c r="B3" s="112" t="s">
        <v>82</v>
      </c>
      <c r="C3" s="112" t="s">
        <v>0</v>
      </c>
      <c r="D3" s="112" t="s">
        <v>83</v>
      </c>
      <c r="E3" s="112" t="s">
        <v>84</v>
      </c>
      <c r="F3" s="112" t="s">
        <v>85</v>
      </c>
      <c r="G3" s="112" t="s">
        <v>86</v>
      </c>
      <c r="H3" s="113" t="s">
        <v>87</v>
      </c>
      <c r="I3" s="112" t="s">
        <v>88</v>
      </c>
      <c r="J3" s="112" t="s">
        <v>89</v>
      </c>
      <c r="K3" s="112" t="s">
        <v>90</v>
      </c>
      <c r="L3" s="112" t="s">
        <v>91</v>
      </c>
      <c r="M3" s="112" t="s">
        <v>92</v>
      </c>
      <c r="N3" s="112" t="s">
        <v>93</v>
      </c>
    </row>
    <row r="4" spans="1:14" x14ac:dyDescent="0.25">
      <c r="A4" s="114" t="s">
        <v>70</v>
      </c>
      <c r="B4" s="115" t="s">
        <v>104</v>
      </c>
      <c r="C4" s="116" t="s">
        <v>94</v>
      </c>
      <c r="D4" s="116" t="s">
        <v>105</v>
      </c>
      <c r="E4" s="116" t="s">
        <v>109</v>
      </c>
      <c r="F4" s="116" t="s">
        <v>113</v>
      </c>
      <c r="G4" s="116" t="s">
        <v>117</v>
      </c>
      <c r="H4" s="117">
        <v>1</v>
      </c>
      <c r="I4" s="118"/>
      <c r="J4" s="119" t="s">
        <v>95</v>
      </c>
      <c r="K4" s="119"/>
      <c r="L4" s="119"/>
      <c r="M4" s="119"/>
      <c r="N4" s="118"/>
    </row>
    <row r="5" spans="1:14" ht="25.5" x14ac:dyDescent="0.25">
      <c r="A5" s="114" t="s">
        <v>69</v>
      </c>
      <c r="B5" s="115" t="s">
        <v>96</v>
      </c>
      <c r="C5" s="116" t="s">
        <v>97</v>
      </c>
      <c r="D5" s="116" t="s">
        <v>106</v>
      </c>
      <c r="E5" s="116" t="s">
        <v>110</v>
      </c>
      <c r="F5" s="116" t="s">
        <v>114</v>
      </c>
      <c r="G5" s="116" t="s">
        <v>118</v>
      </c>
      <c r="H5" s="117">
        <v>2</v>
      </c>
      <c r="I5" s="118"/>
      <c r="J5" s="119"/>
      <c r="K5" s="119" t="s">
        <v>98</v>
      </c>
      <c r="L5" s="119" t="s">
        <v>99</v>
      </c>
      <c r="M5" s="119"/>
      <c r="N5" s="118"/>
    </row>
    <row r="6" spans="1:14" ht="25.5" x14ac:dyDescent="0.25">
      <c r="A6" s="114" t="s">
        <v>68</v>
      </c>
      <c r="B6" s="115" t="s">
        <v>100</v>
      </c>
      <c r="C6" s="116" t="s">
        <v>101</v>
      </c>
      <c r="D6" s="116" t="s">
        <v>107</v>
      </c>
      <c r="E6" s="116" t="s">
        <v>111</v>
      </c>
      <c r="F6" s="116" t="s">
        <v>115</v>
      </c>
      <c r="G6" s="116" t="s">
        <v>119</v>
      </c>
      <c r="H6" s="117" t="s">
        <v>60</v>
      </c>
      <c r="I6" s="118"/>
      <c r="J6" s="119"/>
      <c r="K6" s="119"/>
      <c r="L6" s="119"/>
      <c r="M6" s="119"/>
      <c r="N6" s="118"/>
    </row>
    <row r="7" spans="1:14" ht="25.5" x14ac:dyDescent="0.25">
      <c r="A7" s="114" t="s">
        <v>63</v>
      </c>
      <c r="B7" s="115" t="s">
        <v>102</v>
      </c>
      <c r="C7" s="116" t="s">
        <v>103</v>
      </c>
      <c r="D7" s="116" t="s">
        <v>108</v>
      </c>
      <c r="E7" s="116" t="s">
        <v>112</v>
      </c>
      <c r="F7" s="116" t="s">
        <v>116</v>
      </c>
      <c r="G7" s="116" t="s">
        <v>120</v>
      </c>
      <c r="H7" s="117">
        <v>3</v>
      </c>
      <c r="I7" s="118"/>
      <c r="J7" s="119"/>
      <c r="K7" s="119"/>
      <c r="L7" s="119"/>
      <c r="M7" s="119"/>
      <c r="N7" s="118"/>
    </row>
    <row r="8" spans="1:14" x14ac:dyDescent="0.25">
      <c r="C8" s="9"/>
      <c r="F8" s="9"/>
      <c r="G8" s="9"/>
    </row>
    <row r="9" spans="1:14" x14ac:dyDescent="0.25">
      <c r="C9" s="9"/>
      <c r="F9" s="9"/>
      <c r="G9" s="9"/>
    </row>
    <row r="10" spans="1:14" x14ac:dyDescent="0.25">
      <c r="C10" s="9"/>
      <c r="F10" s="9"/>
      <c r="G10" s="9"/>
    </row>
    <row r="11" spans="1:14" x14ac:dyDescent="0.25">
      <c r="C11" s="9"/>
      <c r="F11" s="9"/>
      <c r="G11" s="9"/>
    </row>
    <row r="12" spans="1:14" x14ac:dyDescent="0.25">
      <c r="C12" s="9"/>
      <c r="F12" s="9"/>
      <c r="G12" s="9"/>
    </row>
    <row r="13" spans="1:14" x14ac:dyDescent="0.25">
      <c r="C13" s="9"/>
      <c r="F13" s="9"/>
      <c r="G13" s="9"/>
    </row>
    <row r="14" spans="1:14" x14ac:dyDescent="0.25">
      <c r="C14" s="9"/>
      <c r="F14" s="9"/>
      <c r="G14" s="9"/>
    </row>
    <row r="15" spans="1:14" x14ac:dyDescent="0.25">
      <c r="C15" s="9"/>
      <c r="F15" s="9"/>
      <c r="G15" s="9"/>
    </row>
    <row r="16" spans="1:14" x14ac:dyDescent="0.25">
      <c r="C16" s="9"/>
      <c r="F16" s="9"/>
      <c r="G16" s="9"/>
    </row>
    <row r="17" spans="3:7" x14ac:dyDescent="0.25">
      <c r="C17" s="9"/>
      <c r="F17" s="9"/>
      <c r="G17" s="9"/>
    </row>
    <row r="18" spans="3:7" x14ac:dyDescent="0.25">
      <c r="C18" s="9"/>
      <c r="F18" s="9"/>
      <c r="G18" s="9"/>
    </row>
    <row r="19" spans="3:7" x14ac:dyDescent="0.25">
      <c r="C19" s="9"/>
      <c r="F19" s="9"/>
      <c r="G19" s="9"/>
    </row>
    <row r="20" spans="3:7" x14ac:dyDescent="0.25">
      <c r="C20" s="9"/>
      <c r="F20" s="9"/>
      <c r="G20" s="9"/>
    </row>
    <row r="21" spans="3:7" x14ac:dyDescent="0.25">
      <c r="C21" s="9"/>
      <c r="F21" s="9"/>
      <c r="G21" s="9"/>
    </row>
    <row r="22" spans="3:7" x14ac:dyDescent="0.25">
      <c r="C22" s="9"/>
      <c r="F22" s="9"/>
      <c r="G22" s="9"/>
    </row>
    <row r="23" spans="3:7" x14ac:dyDescent="0.25">
      <c r="C23" s="9"/>
      <c r="F23" s="9"/>
      <c r="G23" s="9"/>
    </row>
    <row r="24" spans="3:7" x14ac:dyDescent="0.25">
      <c r="C24" s="9"/>
      <c r="F24" s="9"/>
      <c r="G24" s="9"/>
    </row>
    <row r="25" spans="3:7" x14ac:dyDescent="0.25">
      <c r="C25" s="9"/>
      <c r="F25" s="9"/>
      <c r="G25" s="9"/>
    </row>
    <row r="26" spans="3:7" x14ac:dyDescent="0.25">
      <c r="C26" s="9"/>
      <c r="F26" s="9"/>
      <c r="G26" s="9"/>
    </row>
    <row r="27" spans="3:7" x14ac:dyDescent="0.25">
      <c r="C27" s="9"/>
      <c r="F27" s="9"/>
      <c r="G27" s="9"/>
    </row>
    <row r="28" spans="3:7" x14ac:dyDescent="0.25">
      <c r="C28" s="9"/>
      <c r="F28" s="9"/>
      <c r="G28" s="9"/>
    </row>
    <row r="29" spans="3:7" x14ac:dyDescent="0.25">
      <c r="C29" s="9"/>
      <c r="F29" s="9"/>
      <c r="G29" s="9"/>
    </row>
    <row r="30" spans="3:7" x14ac:dyDescent="0.25">
      <c r="C30" s="9"/>
      <c r="F30" s="9"/>
      <c r="G30" s="9"/>
    </row>
    <row r="31" spans="3:7" x14ac:dyDescent="0.25">
      <c r="C31" s="9"/>
      <c r="F31" s="9"/>
      <c r="G31" s="9"/>
    </row>
    <row r="32" spans="3:7" x14ac:dyDescent="0.25">
      <c r="C32" s="9"/>
      <c r="F32" s="9"/>
      <c r="G32" s="9"/>
    </row>
    <row r="33" spans="3:7" x14ac:dyDescent="0.25">
      <c r="C33" s="9"/>
      <c r="F33" s="9"/>
      <c r="G33" s="9"/>
    </row>
    <row r="34" spans="3:7" x14ac:dyDescent="0.25">
      <c r="C34" s="9"/>
      <c r="F34" s="9"/>
      <c r="G34" s="9"/>
    </row>
    <row r="35" spans="3:7" x14ac:dyDescent="0.25">
      <c r="C35" s="9"/>
      <c r="F35" s="9"/>
      <c r="G35" s="9"/>
    </row>
    <row r="36" spans="3:7" x14ac:dyDescent="0.25">
      <c r="C36" s="9"/>
      <c r="F36" s="9"/>
      <c r="G36" s="9"/>
    </row>
    <row r="37" spans="3:7" x14ac:dyDescent="0.25">
      <c r="C37" s="9"/>
      <c r="F37" s="9"/>
      <c r="G37" s="9"/>
    </row>
    <row r="38" spans="3:7" x14ac:dyDescent="0.25">
      <c r="C38" s="9"/>
      <c r="F38" s="9"/>
      <c r="G38" s="9"/>
    </row>
    <row r="39" spans="3:7" x14ac:dyDescent="0.25">
      <c r="C39" s="9"/>
      <c r="F39" s="9"/>
      <c r="G39" s="9"/>
    </row>
    <row r="40" spans="3:7" x14ac:dyDescent="0.25">
      <c r="C40" s="9"/>
      <c r="F40" s="9"/>
      <c r="G40" s="9"/>
    </row>
    <row r="41" spans="3:7" x14ac:dyDescent="0.25">
      <c r="C41" s="9"/>
      <c r="F41" s="9"/>
      <c r="G41" s="9"/>
    </row>
    <row r="42" spans="3:7" x14ac:dyDescent="0.25">
      <c r="C42" s="9"/>
      <c r="F42" s="9"/>
      <c r="G42" s="9"/>
    </row>
    <row r="43" spans="3:7" x14ac:dyDescent="0.25">
      <c r="C43" s="9"/>
      <c r="F43" s="9"/>
      <c r="G43" s="9"/>
    </row>
    <row r="44" spans="3:7" x14ac:dyDescent="0.25">
      <c r="C44" s="9"/>
      <c r="F44" s="9"/>
      <c r="G44" s="9"/>
    </row>
    <row r="45" spans="3:7" x14ac:dyDescent="0.25">
      <c r="C45" s="9"/>
      <c r="F45" s="9"/>
      <c r="G45" s="9"/>
    </row>
    <row r="46" spans="3:7" x14ac:dyDescent="0.25">
      <c r="C46" s="9"/>
      <c r="F46" s="9"/>
      <c r="G46" s="9"/>
    </row>
    <row r="47" spans="3:7" x14ac:dyDescent="0.25">
      <c r="C47" s="9"/>
      <c r="F47" s="9"/>
      <c r="G47" s="9"/>
    </row>
    <row r="48" spans="3:7" x14ac:dyDescent="0.25">
      <c r="C48" s="9"/>
      <c r="F48" s="9"/>
      <c r="G48" s="9"/>
    </row>
    <row r="49" spans="3:7" x14ac:dyDescent="0.25">
      <c r="C49" s="9"/>
      <c r="F49" s="9"/>
      <c r="G49" s="9"/>
    </row>
    <row r="50" spans="3:7" x14ac:dyDescent="0.25">
      <c r="C50" s="9"/>
      <c r="F50" s="9"/>
      <c r="G50" s="9"/>
    </row>
    <row r="51" spans="3:7" x14ac:dyDescent="0.25">
      <c r="C51" s="9"/>
      <c r="F51" s="9"/>
      <c r="G51" s="9"/>
    </row>
    <row r="52" spans="3:7" x14ac:dyDescent="0.25">
      <c r="C52" s="9"/>
      <c r="F52" s="9"/>
      <c r="G52" s="9"/>
    </row>
    <row r="53" spans="3:7" x14ac:dyDescent="0.25">
      <c r="C53" s="9"/>
      <c r="F53" s="9"/>
      <c r="G53" s="9"/>
    </row>
    <row r="54" spans="3:7" x14ac:dyDescent="0.25">
      <c r="C54" s="9"/>
      <c r="F54" s="9"/>
      <c r="G54" s="9"/>
    </row>
    <row r="55" spans="3:7" x14ac:dyDescent="0.25">
      <c r="C55" s="9"/>
      <c r="F55" s="9"/>
      <c r="G55" s="9"/>
    </row>
    <row r="56" spans="3:7" x14ac:dyDescent="0.25">
      <c r="C56" s="9"/>
      <c r="F56" s="9"/>
      <c r="G56" s="9"/>
    </row>
    <row r="57" spans="3:7" x14ac:dyDescent="0.25">
      <c r="C57" s="9"/>
      <c r="F57" s="9"/>
      <c r="G57" s="9"/>
    </row>
    <row r="58" spans="3:7" x14ac:dyDescent="0.25">
      <c r="C58" s="9"/>
      <c r="F58" s="9"/>
      <c r="G58" s="9"/>
    </row>
    <row r="59" spans="3:7" x14ac:dyDescent="0.25">
      <c r="C59" s="9"/>
      <c r="F59" s="9"/>
      <c r="G59" s="9"/>
    </row>
    <row r="60" spans="3:7" x14ac:dyDescent="0.25">
      <c r="C60" s="9"/>
      <c r="F60" s="9"/>
      <c r="G60" s="9"/>
    </row>
    <row r="61" spans="3:7" x14ac:dyDescent="0.25">
      <c r="C61" s="9"/>
      <c r="F61" s="9"/>
      <c r="G61" s="9"/>
    </row>
    <row r="62" spans="3:7" x14ac:dyDescent="0.25">
      <c r="C62" s="9"/>
      <c r="F62" s="9"/>
      <c r="G62" s="9"/>
    </row>
    <row r="63" spans="3:7" x14ac:dyDescent="0.25">
      <c r="C63" s="9"/>
      <c r="F63" s="9"/>
      <c r="G63" s="9"/>
    </row>
    <row r="64" spans="3:7" x14ac:dyDescent="0.25">
      <c r="C64" s="9"/>
      <c r="F64" s="9"/>
      <c r="G64" s="9"/>
    </row>
    <row r="65" spans="3:7" x14ac:dyDescent="0.25">
      <c r="C65" s="9"/>
      <c r="F65" s="9"/>
      <c r="G65" s="9"/>
    </row>
    <row r="66" spans="3:7" x14ac:dyDescent="0.25">
      <c r="C66" s="9"/>
      <c r="F66" s="9"/>
      <c r="G66" s="9"/>
    </row>
    <row r="67" spans="3:7" x14ac:dyDescent="0.25">
      <c r="C67" s="9"/>
      <c r="F67" s="9"/>
      <c r="G67" s="9"/>
    </row>
    <row r="68" spans="3:7" x14ac:dyDescent="0.25">
      <c r="C68" s="9"/>
      <c r="F68" s="9"/>
      <c r="G68" s="9"/>
    </row>
    <row r="69" spans="3:7" x14ac:dyDescent="0.25">
      <c r="C69" s="9"/>
      <c r="F69" s="9"/>
      <c r="G69" s="9"/>
    </row>
    <row r="70" spans="3:7" x14ac:dyDescent="0.25">
      <c r="C70" s="9"/>
      <c r="F70" s="9"/>
      <c r="G70" s="9"/>
    </row>
    <row r="71" spans="3:7" x14ac:dyDescent="0.25">
      <c r="C71" s="9"/>
      <c r="F71" s="9"/>
      <c r="G71" s="9"/>
    </row>
    <row r="72" spans="3:7" x14ac:dyDescent="0.25">
      <c r="C72" s="9"/>
      <c r="F72" s="9"/>
      <c r="G72" s="9"/>
    </row>
    <row r="73" spans="3:7" x14ac:dyDescent="0.25">
      <c r="C73" s="9"/>
      <c r="F73" s="9"/>
      <c r="G73" s="9"/>
    </row>
    <row r="74" spans="3:7" x14ac:dyDescent="0.25">
      <c r="C74" s="9"/>
      <c r="F74" s="9"/>
      <c r="G74" s="9"/>
    </row>
    <row r="75" spans="3:7" x14ac:dyDescent="0.25">
      <c r="C75" s="9"/>
      <c r="F75" s="9"/>
      <c r="G75" s="9"/>
    </row>
    <row r="76" spans="3:7" x14ac:dyDescent="0.25">
      <c r="C76" s="9"/>
      <c r="F76" s="9"/>
      <c r="G76" s="9"/>
    </row>
    <row r="77" spans="3:7" x14ac:dyDescent="0.25">
      <c r="C77" s="9"/>
      <c r="F77" s="9"/>
      <c r="G77" s="9"/>
    </row>
    <row r="78" spans="3:7" x14ac:dyDescent="0.25">
      <c r="C78" s="9"/>
      <c r="F78" s="9"/>
      <c r="G78" s="9"/>
    </row>
    <row r="79" spans="3:7" x14ac:dyDescent="0.25">
      <c r="C79" s="9"/>
      <c r="F79" s="9"/>
      <c r="G79" s="9"/>
    </row>
    <row r="80" spans="3:7" x14ac:dyDescent="0.25">
      <c r="C80" s="9"/>
      <c r="F80" s="9"/>
      <c r="G80" s="9"/>
    </row>
    <row r="81" spans="3:7" x14ac:dyDescent="0.25">
      <c r="C81" s="9"/>
      <c r="F81" s="9"/>
      <c r="G81" s="9"/>
    </row>
    <row r="82" spans="3:7" x14ac:dyDescent="0.25">
      <c r="C82" s="9"/>
      <c r="F82" s="9"/>
      <c r="G82" s="9"/>
    </row>
    <row r="83" spans="3:7" x14ac:dyDescent="0.25">
      <c r="C83" s="9"/>
      <c r="F83" s="9"/>
      <c r="G83" s="9"/>
    </row>
    <row r="84" spans="3:7" x14ac:dyDescent="0.25">
      <c r="C84" s="9"/>
      <c r="F84" s="9"/>
      <c r="G84" s="9"/>
    </row>
    <row r="85" spans="3:7" x14ac:dyDescent="0.25">
      <c r="C85" s="9"/>
      <c r="F85" s="9"/>
      <c r="G85" s="9"/>
    </row>
    <row r="86" spans="3:7" x14ac:dyDescent="0.25">
      <c r="C86" s="9"/>
      <c r="F86" s="9"/>
      <c r="G86" s="9"/>
    </row>
    <row r="87" spans="3:7" x14ac:dyDescent="0.25">
      <c r="C87" s="9"/>
      <c r="F87" s="9"/>
      <c r="G87" s="9"/>
    </row>
    <row r="88" spans="3:7" x14ac:dyDescent="0.25">
      <c r="C88" s="9"/>
      <c r="F88" s="9"/>
      <c r="G88" s="9"/>
    </row>
    <row r="89" spans="3:7" x14ac:dyDescent="0.25">
      <c r="C89" s="9"/>
      <c r="F89" s="9"/>
      <c r="G89" s="9"/>
    </row>
    <row r="90" spans="3:7" x14ac:dyDescent="0.25">
      <c r="C90" s="9"/>
      <c r="F90" s="9"/>
      <c r="G90" s="9"/>
    </row>
    <row r="91" spans="3:7" x14ac:dyDescent="0.25">
      <c r="C91" s="9"/>
      <c r="F91" s="9"/>
      <c r="G91" s="9"/>
    </row>
    <row r="92" spans="3:7" x14ac:dyDescent="0.25">
      <c r="C92" s="9"/>
      <c r="F92" s="9"/>
      <c r="G92" s="9"/>
    </row>
    <row r="93" spans="3:7" x14ac:dyDescent="0.25">
      <c r="C93" s="9"/>
      <c r="F93" s="9"/>
      <c r="G93" s="9"/>
    </row>
    <row r="94" spans="3:7" x14ac:dyDescent="0.25">
      <c r="C94" s="9"/>
      <c r="F94" s="9"/>
      <c r="G94" s="9"/>
    </row>
    <row r="95" spans="3:7" x14ac:dyDescent="0.25">
      <c r="C95" s="9"/>
      <c r="F95" s="9"/>
      <c r="G95" s="9"/>
    </row>
    <row r="96" spans="3:7" x14ac:dyDescent="0.25">
      <c r="C96" s="9"/>
      <c r="F96" s="9"/>
      <c r="G96" s="9"/>
    </row>
    <row r="97" spans="3:7" x14ac:dyDescent="0.25">
      <c r="C97" s="9"/>
      <c r="F97" s="9"/>
      <c r="G97" s="9"/>
    </row>
    <row r="98" spans="3:7" x14ac:dyDescent="0.25">
      <c r="C98" s="9"/>
      <c r="F98" s="9"/>
      <c r="G98" s="9"/>
    </row>
    <row r="99" spans="3:7" x14ac:dyDescent="0.25">
      <c r="C99" s="9"/>
      <c r="F99" s="9"/>
      <c r="G99" s="9"/>
    </row>
    <row r="100" spans="3:7" x14ac:dyDescent="0.25">
      <c r="C100" s="9"/>
      <c r="F100" s="9"/>
      <c r="G100" s="9"/>
    </row>
    <row r="101" spans="3:7" x14ac:dyDescent="0.25">
      <c r="C101" s="9"/>
      <c r="F101" s="9"/>
      <c r="G101" s="9"/>
    </row>
    <row r="102" spans="3:7" x14ac:dyDescent="0.25">
      <c r="C102" s="9"/>
      <c r="F102" s="9"/>
      <c r="G102" s="9"/>
    </row>
    <row r="103" spans="3:7" x14ac:dyDescent="0.25">
      <c r="C103" s="9"/>
      <c r="F103" s="9"/>
      <c r="G103" s="9"/>
    </row>
    <row r="104" spans="3:7" x14ac:dyDescent="0.25">
      <c r="C104" s="9"/>
      <c r="F104" s="9"/>
      <c r="G104" s="9"/>
    </row>
    <row r="105" spans="3:7" x14ac:dyDescent="0.25">
      <c r="C105" s="9"/>
      <c r="F105" s="9"/>
      <c r="G105" s="9"/>
    </row>
    <row r="106" spans="3:7" x14ac:dyDescent="0.25">
      <c r="C106" s="9"/>
      <c r="F106" s="9"/>
      <c r="G106" s="9"/>
    </row>
    <row r="107" spans="3:7" x14ac:dyDescent="0.25">
      <c r="C107" s="9"/>
      <c r="F107" s="9"/>
      <c r="G107" s="9"/>
    </row>
    <row r="108" spans="3:7" x14ac:dyDescent="0.25">
      <c r="C108" s="9"/>
      <c r="F108" s="9"/>
      <c r="G108" s="9"/>
    </row>
    <row r="109" spans="3:7" x14ac:dyDescent="0.25">
      <c r="C109" s="9"/>
      <c r="F109" s="9"/>
      <c r="G109" s="9"/>
    </row>
    <row r="110" spans="3:7" x14ac:dyDescent="0.25">
      <c r="C110" s="9"/>
      <c r="F110" s="9"/>
      <c r="G110" s="9"/>
    </row>
    <row r="111" spans="3:7" x14ac:dyDescent="0.25">
      <c r="C111" s="9"/>
      <c r="F111" s="9"/>
      <c r="G111" s="9"/>
    </row>
    <row r="112" spans="3:7" x14ac:dyDescent="0.25">
      <c r="C112" s="9"/>
      <c r="F112" s="9"/>
      <c r="G112" s="9"/>
    </row>
    <row r="113" spans="3:7" x14ac:dyDescent="0.25">
      <c r="C113" s="9"/>
      <c r="F113" s="9"/>
      <c r="G113" s="9"/>
    </row>
    <row r="114" spans="3:7" x14ac:dyDescent="0.25">
      <c r="C114" s="9"/>
      <c r="F114" s="9"/>
      <c r="G114" s="9"/>
    </row>
    <row r="115" spans="3:7" x14ac:dyDescent="0.25">
      <c r="C115" s="9"/>
      <c r="F115" s="9"/>
      <c r="G115" s="9"/>
    </row>
    <row r="116" spans="3:7" x14ac:dyDescent="0.25">
      <c r="C116" s="9"/>
      <c r="F116" s="9"/>
      <c r="G116" s="9"/>
    </row>
    <row r="117" spans="3:7" x14ac:dyDescent="0.25">
      <c r="C117" s="9"/>
      <c r="F117" s="9"/>
      <c r="G117" s="9"/>
    </row>
    <row r="118" spans="3:7" x14ac:dyDescent="0.25">
      <c r="C118" s="9"/>
      <c r="F118" s="9"/>
      <c r="G118" s="9"/>
    </row>
    <row r="119" spans="3:7" x14ac:dyDescent="0.25">
      <c r="C119" s="9"/>
      <c r="F119" s="9"/>
      <c r="G119" s="9"/>
    </row>
    <row r="120" spans="3:7" x14ac:dyDescent="0.25">
      <c r="C120" s="9"/>
      <c r="F120" s="9"/>
      <c r="G120" s="9"/>
    </row>
    <row r="121" spans="3:7" x14ac:dyDescent="0.25">
      <c r="C121" s="9"/>
      <c r="F121" s="9"/>
      <c r="G121" s="9"/>
    </row>
    <row r="122" spans="3:7" x14ac:dyDescent="0.25">
      <c r="C122" s="9"/>
      <c r="F122" s="9"/>
      <c r="G122" s="9"/>
    </row>
    <row r="123" spans="3:7" x14ac:dyDescent="0.25">
      <c r="C123" s="9"/>
      <c r="F123" s="9"/>
      <c r="G123" s="9"/>
    </row>
    <row r="124" spans="3:7" x14ac:dyDescent="0.25">
      <c r="C124" s="9"/>
      <c r="F124" s="9"/>
      <c r="G124" s="9"/>
    </row>
    <row r="125" spans="3:7" x14ac:dyDescent="0.25">
      <c r="C125" s="9"/>
      <c r="F125" s="9"/>
      <c r="G125" s="9"/>
    </row>
    <row r="126" spans="3:7" x14ac:dyDescent="0.25">
      <c r="C126" s="9"/>
      <c r="F126" s="9"/>
      <c r="G126" s="9"/>
    </row>
    <row r="127" spans="3:7" x14ac:dyDescent="0.25">
      <c r="C127" s="9"/>
      <c r="F127" s="9"/>
      <c r="G127" s="9"/>
    </row>
    <row r="128" spans="3:7" x14ac:dyDescent="0.25">
      <c r="C128" s="9"/>
      <c r="F128" s="9"/>
      <c r="G128" s="9"/>
    </row>
    <row r="129" spans="3:7" x14ac:dyDescent="0.25">
      <c r="C129" s="9"/>
      <c r="F129" s="9"/>
      <c r="G129" s="9"/>
    </row>
    <row r="130" spans="3:7" x14ac:dyDescent="0.25">
      <c r="C130" s="9"/>
      <c r="F130" s="9"/>
      <c r="G130" s="9"/>
    </row>
    <row r="131" spans="3:7" x14ac:dyDescent="0.25">
      <c r="C131" s="9"/>
      <c r="F131" s="9"/>
      <c r="G131" s="9"/>
    </row>
    <row r="132" spans="3:7" x14ac:dyDescent="0.25">
      <c r="C132" s="9"/>
      <c r="F132" s="9"/>
      <c r="G132" s="9"/>
    </row>
    <row r="133" spans="3:7" x14ac:dyDescent="0.25">
      <c r="C133" s="9"/>
      <c r="F133" s="9"/>
      <c r="G133" s="9"/>
    </row>
    <row r="134" spans="3:7" x14ac:dyDescent="0.25">
      <c r="C134" s="9"/>
      <c r="F134" s="9"/>
      <c r="G134" s="9"/>
    </row>
    <row r="135" spans="3:7" x14ac:dyDescent="0.25">
      <c r="C135" s="9"/>
      <c r="F135" s="9"/>
      <c r="G135" s="9"/>
    </row>
    <row r="136" spans="3:7" x14ac:dyDescent="0.25">
      <c r="C136" s="9"/>
      <c r="F136" s="9"/>
      <c r="G136" s="9"/>
    </row>
    <row r="137" spans="3:7" x14ac:dyDescent="0.25">
      <c r="C137" s="9"/>
      <c r="F137" s="9"/>
      <c r="G137" s="9"/>
    </row>
    <row r="138" spans="3:7" x14ac:dyDescent="0.25">
      <c r="C138" s="9"/>
      <c r="F138" s="9"/>
      <c r="G138" s="9"/>
    </row>
    <row r="139" spans="3:7" x14ac:dyDescent="0.25">
      <c r="C139" s="9"/>
      <c r="F139" s="9"/>
      <c r="G139" s="9"/>
    </row>
    <row r="140" spans="3:7" x14ac:dyDescent="0.25">
      <c r="C140" s="9"/>
      <c r="F140" s="9"/>
      <c r="G140" s="9"/>
    </row>
    <row r="141" spans="3:7" x14ac:dyDescent="0.25">
      <c r="C141" s="9"/>
      <c r="F141" s="9"/>
      <c r="G141" s="9"/>
    </row>
    <row r="142" spans="3:7" x14ac:dyDescent="0.25">
      <c r="C142" s="9"/>
      <c r="F142" s="9"/>
      <c r="G142" s="9"/>
    </row>
    <row r="143" spans="3:7" x14ac:dyDescent="0.25">
      <c r="C143" s="9"/>
      <c r="F143" s="9"/>
      <c r="G143" s="9"/>
    </row>
    <row r="144" spans="3:7" x14ac:dyDescent="0.25">
      <c r="C144" s="9"/>
      <c r="F144" s="9"/>
      <c r="G144" s="9"/>
    </row>
    <row r="145" spans="3:7" x14ac:dyDescent="0.25">
      <c r="C145" s="9"/>
      <c r="F145" s="9"/>
      <c r="G145" s="9"/>
    </row>
    <row r="146" spans="3:7" x14ac:dyDescent="0.25">
      <c r="C146" s="9"/>
      <c r="F146" s="9"/>
      <c r="G146" s="9"/>
    </row>
    <row r="147" spans="3:7" x14ac:dyDescent="0.25">
      <c r="C147" s="9"/>
      <c r="F147" s="9"/>
      <c r="G147" s="9"/>
    </row>
    <row r="148" spans="3:7" x14ac:dyDescent="0.25">
      <c r="C148" s="9"/>
      <c r="F148" s="9"/>
      <c r="G148" s="9"/>
    </row>
    <row r="149" spans="3:7" x14ac:dyDescent="0.25">
      <c r="C149" s="9"/>
      <c r="F149" s="9"/>
      <c r="G149" s="9"/>
    </row>
    <row r="150" spans="3:7" x14ac:dyDescent="0.25">
      <c r="C150" s="9"/>
      <c r="F150" s="9"/>
      <c r="G150" s="9"/>
    </row>
    <row r="151" spans="3:7" x14ac:dyDescent="0.25">
      <c r="C151" s="9"/>
      <c r="F151" s="9"/>
      <c r="G151" s="9"/>
    </row>
    <row r="152" spans="3:7" x14ac:dyDescent="0.25">
      <c r="C152" s="9"/>
      <c r="F152" s="9"/>
      <c r="G152" s="9"/>
    </row>
    <row r="153" spans="3:7" x14ac:dyDescent="0.25">
      <c r="C153" s="9"/>
      <c r="F153" s="9"/>
      <c r="G153" s="9"/>
    </row>
    <row r="154" spans="3:7" x14ac:dyDescent="0.25">
      <c r="C154" s="9"/>
      <c r="F154" s="9"/>
      <c r="G154" s="9"/>
    </row>
    <row r="155" spans="3:7" x14ac:dyDescent="0.25">
      <c r="C155" s="9"/>
      <c r="F155" s="9"/>
      <c r="G155" s="9"/>
    </row>
    <row r="156" spans="3:7" x14ac:dyDescent="0.25">
      <c r="C156" s="9"/>
      <c r="F156" s="9"/>
      <c r="G156" s="9"/>
    </row>
    <row r="157" spans="3:7" x14ac:dyDescent="0.25">
      <c r="C157" s="9"/>
      <c r="F157" s="9"/>
      <c r="G157" s="9"/>
    </row>
    <row r="158" spans="3:7" x14ac:dyDescent="0.25">
      <c r="C158" s="9"/>
      <c r="F158" s="9"/>
      <c r="G158" s="9"/>
    </row>
    <row r="159" spans="3:7" x14ac:dyDescent="0.25">
      <c r="C159" s="9"/>
      <c r="F159" s="9"/>
      <c r="G159" s="9"/>
    </row>
    <row r="160" spans="3:7" x14ac:dyDescent="0.25">
      <c r="C160" s="9"/>
      <c r="F160" s="9"/>
      <c r="G160" s="9"/>
    </row>
    <row r="161" spans="3:7" x14ac:dyDescent="0.25">
      <c r="C161" s="9"/>
      <c r="F161" s="9"/>
      <c r="G161" s="9"/>
    </row>
    <row r="162" spans="3:7" x14ac:dyDescent="0.25">
      <c r="C162" s="9"/>
      <c r="F162" s="9"/>
      <c r="G162" s="9"/>
    </row>
    <row r="163" spans="3:7" x14ac:dyDescent="0.25">
      <c r="C163" s="9"/>
      <c r="F163" s="9"/>
      <c r="G163" s="9"/>
    </row>
    <row r="164" spans="3:7" x14ac:dyDescent="0.25">
      <c r="C164" s="9"/>
      <c r="F164" s="9"/>
      <c r="G164" s="9"/>
    </row>
    <row r="165" spans="3:7" x14ac:dyDescent="0.25">
      <c r="C165" s="9"/>
      <c r="F165" s="9"/>
      <c r="G165" s="9"/>
    </row>
    <row r="166" spans="3:7" x14ac:dyDescent="0.25">
      <c r="C166" s="9"/>
      <c r="F166" s="9"/>
      <c r="G166" s="9"/>
    </row>
    <row r="167" spans="3:7" x14ac:dyDescent="0.25">
      <c r="C167" s="9"/>
      <c r="F167" s="9"/>
      <c r="G167" s="9"/>
    </row>
    <row r="168" spans="3:7" x14ac:dyDescent="0.25">
      <c r="C168" s="9"/>
      <c r="F168" s="9"/>
      <c r="G168" s="9"/>
    </row>
    <row r="169" spans="3:7" x14ac:dyDescent="0.25">
      <c r="C169" s="9"/>
      <c r="F169" s="9"/>
      <c r="G169" s="9"/>
    </row>
    <row r="170" spans="3:7" x14ac:dyDescent="0.25">
      <c r="C170" s="9"/>
      <c r="F170" s="9"/>
      <c r="G170" s="9"/>
    </row>
    <row r="171" spans="3:7" x14ac:dyDescent="0.25">
      <c r="C171" s="9"/>
      <c r="F171" s="9"/>
      <c r="G171" s="9"/>
    </row>
    <row r="172" spans="3:7" x14ac:dyDescent="0.25">
      <c r="C172" s="9"/>
      <c r="F172" s="9"/>
      <c r="G172" s="9"/>
    </row>
    <row r="173" spans="3:7" x14ac:dyDescent="0.25">
      <c r="C173" s="9"/>
      <c r="F173" s="9"/>
      <c r="G173" s="9"/>
    </row>
    <row r="174" spans="3:7" x14ac:dyDescent="0.25">
      <c r="C174" s="9"/>
      <c r="F174" s="9"/>
      <c r="G174" s="9"/>
    </row>
    <row r="175" spans="3:7" x14ac:dyDescent="0.25">
      <c r="C175" s="9"/>
      <c r="F175" s="9"/>
      <c r="G175" s="9"/>
    </row>
    <row r="176" spans="3:7" x14ac:dyDescent="0.25">
      <c r="C176" s="9"/>
      <c r="F176" s="9"/>
      <c r="G176" s="9"/>
    </row>
    <row r="177" spans="3:7" x14ac:dyDescent="0.25">
      <c r="C177" s="9"/>
      <c r="F177" s="9"/>
      <c r="G177" s="9"/>
    </row>
    <row r="178" spans="3:7" x14ac:dyDescent="0.25">
      <c r="C178" s="9"/>
      <c r="F178" s="9"/>
      <c r="G178" s="9"/>
    </row>
    <row r="179" spans="3:7" x14ac:dyDescent="0.25">
      <c r="C179" s="9"/>
      <c r="F179" s="9"/>
      <c r="G179" s="9"/>
    </row>
    <row r="180" spans="3:7" x14ac:dyDescent="0.25">
      <c r="C180" s="9"/>
      <c r="F180" s="9"/>
      <c r="G180" s="9"/>
    </row>
    <row r="181" spans="3:7" x14ac:dyDescent="0.25">
      <c r="C181" s="9"/>
      <c r="F181" s="9"/>
      <c r="G181" s="9"/>
    </row>
    <row r="182" spans="3:7" x14ac:dyDescent="0.25">
      <c r="C182" s="9"/>
      <c r="F182" s="9"/>
      <c r="G182" s="9"/>
    </row>
    <row r="183" spans="3:7" x14ac:dyDescent="0.25">
      <c r="C183" s="9"/>
      <c r="F183" s="9"/>
      <c r="G183" s="9"/>
    </row>
    <row r="184" spans="3:7" x14ac:dyDescent="0.25">
      <c r="C184" s="9"/>
      <c r="F184" s="9"/>
      <c r="G184" s="9"/>
    </row>
    <row r="185" spans="3:7" x14ac:dyDescent="0.25">
      <c r="C185" s="9"/>
      <c r="F185" s="9"/>
      <c r="G185" s="9"/>
    </row>
    <row r="186" spans="3:7" x14ac:dyDescent="0.25">
      <c r="C186" s="9"/>
      <c r="F186" s="9"/>
      <c r="G186" s="9"/>
    </row>
    <row r="187" spans="3:7" x14ac:dyDescent="0.25">
      <c r="C187" s="9"/>
      <c r="F187" s="9"/>
      <c r="G187" s="9"/>
    </row>
    <row r="188" spans="3:7" x14ac:dyDescent="0.25">
      <c r="C188" s="9"/>
      <c r="F188" s="9"/>
      <c r="G188" s="9"/>
    </row>
    <row r="189" spans="3:7" x14ac:dyDescent="0.25">
      <c r="C189" s="9"/>
      <c r="F189" s="9"/>
      <c r="G189" s="9"/>
    </row>
    <row r="190" spans="3:7" x14ac:dyDescent="0.25">
      <c r="C190" s="9"/>
      <c r="F190" s="9"/>
      <c r="G190" s="9"/>
    </row>
    <row r="191" spans="3:7" x14ac:dyDescent="0.25">
      <c r="C191" s="9"/>
      <c r="F191" s="9"/>
      <c r="G191" s="9"/>
    </row>
    <row r="192" spans="3:7" x14ac:dyDescent="0.25">
      <c r="C192" s="9"/>
      <c r="F192" s="9"/>
      <c r="G192" s="9"/>
    </row>
    <row r="193" spans="3:7" x14ac:dyDescent="0.25">
      <c r="C193" s="9"/>
      <c r="F193" s="9"/>
      <c r="G193" s="9"/>
    </row>
    <row r="194" spans="3:7" x14ac:dyDescent="0.25">
      <c r="C194" s="9"/>
      <c r="F194" s="9"/>
      <c r="G194" s="9"/>
    </row>
    <row r="195" spans="3:7" x14ac:dyDescent="0.25">
      <c r="C195" s="9"/>
      <c r="F195" s="9"/>
      <c r="G195" s="9"/>
    </row>
    <row r="196" spans="3:7" x14ac:dyDescent="0.25">
      <c r="C196" s="9"/>
      <c r="F196" s="9"/>
      <c r="G196" s="9"/>
    </row>
    <row r="197" spans="3:7" x14ac:dyDescent="0.25">
      <c r="C197" s="9"/>
      <c r="F197" s="9"/>
      <c r="G197" s="9"/>
    </row>
    <row r="198" spans="3:7" x14ac:dyDescent="0.25">
      <c r="C198" s="9"/>
      <c r="F198" s="9"/>
      <c r="G198" s="9"/>
    </row>
    <row r="199" spans="3:7" x14ac:dyDescent="0.25">
      <c r="C199" s="9"/>
      <c r="F199" s="9"/>
      <c r="G199" s="9"/>
    </row>
    <row r="200" spans="3:7" x14ac:dyDescent="0.25">
      <c r="C200" s="9"/>
      <c r="F200" s="9"/>
      <c r="G200" s="9"/>
    </row>
    <row r="201" spans="3:7" x14ac:dyDescent="0.25">
      <c r="C201" s="9"/>
      <c r="F201" s="9"/>
      <c r="G201" s="9"/>
    </row>
    <row r="202" spans="3:7" x14ac:dyDescent="0.25">
      <c r="C202" s="9"/>
      <c r="F202" s="9"/>
      <c r="G202" s="9"/>
    </row>
    <row r="203" spans="3:7" x14ac:dyDescent="0.25">
      <c r="C203" s="9"/>
      <c r="F203" s="9"/>
      <c r="G203" s="9"/>
    </row>
    <row r="204" spans="3:7" x14ac:dyDescent="0.25">
      <c r="C204" s="9"/>
      <c r="F204" s="9"/>
      <c r="G204" s="9"/>
    </row>
    <row r="205" spans="3:7" x14ac:dyDescent="0.25">
      <c r="C205" s="9"/>
      <c r="F205" s="9"/>
      <c r="G205" s="9"/>
    </row>
    <row r="206" spans="3:7" x14ac:dyDescent="0.25">
      <c r="C206" s="9"/>
      <c r="F206" s="9"/>
      <c r="G206" s="9"/>
    </row>
    <row r="207" spans="3:7" x14ac:dyDescent="0.25">
      <c r="C207" s="9"/>
      <c r="F207" s="9"/>
      <c r="G207" s="9"/>
    </row>
    <row r="208" spans="3:7" x14ac:dyDescent="0.25">
      <c r="C208" s="9"/>
      <c r="F208" s="9"/>
      <c r="G208" s="9"/>
    </row>
    <row r="209" spans="3:7" x14ac:dyDescent="0.25">
      <c r="C209" s="9"/>
      <c r="F209" s="9"/>
      <c r="G209" s="9"/>
    </row>
    <row r="210" spans="3:7" x14ac:dyDescent="0.25">
      <c r="C210" s="9"/>
      <c r="F210" s="9"/>
      <c r="G210" s="9"/>
    </row>
    <row r="211" spans="3:7" x14ac:dyDescent="0.25">
      <c r="C211" s="9"/>
      <c r="F211" s="9"/>
      <c r="G211" s="9"/>
    </row>
    <row r="212" spans="3:7" x14ac:dyDescent="0.25">
      <c r="C212" s="9"/>
      <c r="F212" s="9"/>
      <c r="G212" s="9"/>
    </row>
    <row r="213" spans="3:7" x14ac:dyDescent="0.25">
      <c r="C213" s="9"/>
      <c r="F213" s="9"/>
      <c r="G213" s="9"/>
    </row>
    <row r="214" spans="3:7" x14ac:dyDescent="0.25">
      <c r="C214" s="9"/>
      <c r="F214" s="9"/>
      <c r="G214" s="9"/>
    </row>
    <row r="215" spans="3:7" x14ac:dyDescent="0.25">
      <c r="C215" s="9"/>
      <c r="F215" s="9"/>
      <c r="G215" s="9"/>
    </row>
    <row r="216" spans="3:7" x14ac:dyDescent="0.25">
      <c r="C216" s="9"/>
      <c r="F216" s="9"/>
      <c r="G216" s="9"/>
    </row>
    <row r="217" spans="3:7" x14ac:dyDescent="0.25">
      <c r="C217" s="9"/>
      <c r="F217" s="9"/>
      <c r="G217" s="9"/>
    </row>
    <row r="218" spans="3:7" x14ac:dyDescent="0.25">
      <c r="C218" s="9"/>
      <c r="F218" s="9"/>
      <c r="G218" s="9"/>
    </row>
    <row r="219" spans="3:7" x14ac:dyDescent="0.25">
      <c r="C219" s="9"/>
      <c r="F219" s="9"/>
      <c r="G219" s="9"/>
    </row>
    <row r="220" spans="3:7" x14ac:dyDescent="0.25">
      <c r="C220" s="9"/>
      <c r="F220" s="9"/>
      <c r="G220" s="9"/>
    </row>
    <row r="221" spans="3:7" x14ac:dyDescent="0.25">
      <c r="C221" s="9"/>
      <c r="F221" s="9"/>
      <c r="G221" s="9"/>
    </row>
    <row r="222" spans="3:7" x14ac:dyDescent="0.25">
      <c r="C222" s="9"/>
      <c r="F222" s="9"/>
      <c r="G222" s="9"/>
    </row>
    <row r="223" spans="3:7" x14ac:dyDescent="0.25">
      <c r="C223" s="9"/>
      <c r="F223" s="9"/>
      <c r="G223" s="9"/>
    </row>
    <row r="224" spans="3:7" x14ac:dyDescent="0.25">
      <c r="C224" s="9"/>
      <c r="F224" s="9"/>
      <c r="G224" s="9"/>
    </row>
    <row r="225" spans="3:7" x14ac:dyDescent="0.25">
      <c r="C225" s="9"/>
      <c r="F225" s="9"/>
      <c r="G225" s="9"/>
    </row>
    <row r="226" spans="3:7" x14ac:dyDescent="0.25">
      <c r="C226" s="9"/>
      <c r="F226" s="9"/>
      <c r="G226" s="9"/>
    </row>
    <row r="227" spans="3:7" x14ac:dyDescent="0.25">
      <c r="C227" s="9"/>
      <c r="F227" s="9"/>
      <c r="G227" s="9"/>
    </row>
    <row r="228" spans="3:7" x14ac:dyDescent="0.25">
      <c r="C228" s="9"/>
      <c r="F228" s="9"/>
      <c r="G228" s="9"/>
    </row>
    <row r="229" spans="3:7" x14ac:dyDescent="0.25">
      <c r="C229" s="9"/>
      <c r="F229" s="9"/>
      <c r="G229" s="9"/>
    </row>
    <row r="230" spans="3:7" x14ac:dyDescent="0.25">
      <c r="C230" s="9"/>
      <c r="F230" s="9"/>
      <c r="G230" s="9"/>
    </row>
    <row r="231" spans="3:7" x14ac:dyDescent="0.25">
      <c r="C231" s="9"/>
      <c r="F231" s="9"/>
      <c r="G231" s="9"/>
    </row>
    <row r="232" spans="3:7" x14ac:dyDescent="0.25">
      <c r="C232" s="9"/>
      <c r="F232" s="9"/>
      <c r="G232" s="9"/>
    </row>
    <row r="233" spans="3:7" x14ac:dyDescent="0.25">
      <c r="C233" s="9"/>
      <c r="F233" s="9"/>
      <c r="G233" s="9"/>
    </row>
    <row r="234" spans="3:7" x14ac:dyDescent="0.25">
      <c r="C234" s="9"/>
      <c r="F234" s="9"/>
      <c r="G234" s="9"/>
    </row>
    <row r="235" spans="3:7" x14ac:dyDescent="0.25">
      <c r="C235" s="9"/>
      <c r="F235" s="9"/>
      <c r="G235" s="9"/>
    </row>
    <row r="236" spans="3:7" x14ac:dyDescent="0.25">
      <c r="C236" s="9"/>
      <c r="F236" s="9"/>
      <c r="G236" s="9"/>
    </row>
    <row r="237" spans="3:7" x14ac:dyDescent="0.25">
      <c r="C237" s="9"/>
      <c r="F237" s="9"/>
      <c r="G237" s="9"/>
    </row>
    <row r="238" spans="3:7" x14ac:dyDescent="0.25">
      <c r="C238" s="9"/>
      <c r="F238" s="9"/>
      <c r="G238" s="9"/>
    </row>
    <row r="239" spans="3:7" x14ac:dyDescent="0.25">
      <c r="C239" s="9"/>
      <c r="F239" s="9"/>
      <c r="G239" s="9"/>
    </row>
    <row r="240" spans="3:7" x14ac:dyDescent="0.25">
      <c r="C240" s="9"/>
      <c r="F240" s="9"/>
      <c r="G240" s="9"/>
    </row>
    <row r="241" spans="3:7" x14ac:dyDescent="0.25">
      <c r="C241" s="9"/>
      <c r="F241" s="9"/>
      <c r="G241" s="9"/>
    </row>
    <row r="242" spans="3:7" x14ac:dyDescent="0.25">
      <c r="C242" s="9"/>
      <c r="F242" s="9"/>
      <c r="G242" s="9"/>
    </row>
    <row r="243" spans="3:7" x14ac:dyDescent="0.25">
      <c r="C243" s="9"/>
      <c r="F243" s="9"/>
      <c r="G243" s="9"/>
    </row>
    <row r="244" spans="3:7" x14ac:dyDescent="0.25">
      <c r="C244" s="9"/>
      <c r="F244" s="9"/>
      <c r="G244" s="9"/>
    </row>
    <row r="245" spans="3:7" x14ac:dyDescent="0.25">
      <c r="C245" s="9"/>
      <c r="F245" s="9"/>
      <c r="G245" s="9"/>
    </row>
    <row r="246" spans="3:7" x14ac:dyDescent="0.25">
      <c r="C246" s="9"/>
      <c r="F246" s="9"/>
      <c r="G246" s="9"/>
    </row>
    <row r="247" spans="3:7" x14ac:dyDescent="0.25">
      <c r="C247" s="9"/>
      <c r="F247" s="9"/>
      <c r="G247" s="9"/>
    </row>
    <row r="248" spans="3:7" x14ac:dyDescent="0.25">
      <c r="C248" s="9"/>
      <c r="F248" s="9"/>
      <c r="G248" s="9"/>
    </row>
    <row r="249" spans="3:7" x14ac:dyDescent="0.25">
      <c r="C249" s="9"/>
      <c r="F249" s="9"/>
      <c r="G249" s="9"/>
    </row>
    <row r="250" spans="3:7" x14ac:dyDescent="0.25">
      <c r="C250" s="9"/>
      <c r="F250" s="9"/>
      <c r="G250" s="9"/>
    </row>
    <row r="251" spans="3:7" x14ac:dyDescent="0.25">
      <c r="C251" s="9"/>
      <c r="F251" s="9"/>
      <c r="G251" s="9"/>
    </row>
    <row r="252" spans="3:7" x14ac:dyDescent="0.25">
      <c r="C252" s="9"/>
      <c r="F252" s="9"/>
      <c r="G252" s="9"/>
    </row>
    <row r="253" spans="3:7" x14ac:dyDescent="0.25">
      <c r="C253" s="9"/>
      <c r="F253" s="9"/>
      <c r="G253" s="9"/>
    </row>
    <row r="254" spans="3:7" x14ac:dyDescent="0.25">
      <c r="C254" s="9"/>
      <c r="F254" s="9"/>
      <c r="G254" s="9"/>
    </row>
    <row r="255" spans="3:7" x14ac:dyDescent="0.25">
      <c r="C255" s="9"/>
      <c r="F255" s="9"/>
      <c r="G255" s="9"/>
    </row>
    <row r="256" spans="3:7" x14ac:dyDescent="0.25">
      <c r="C256" s="9"/>
      <c r="F256" s="9"/>
      <c r="G256" s="9"/>
    </row>
    <row r="257" spans="3:7" x14ac:dyDescent="0.25">
      <c r="C257" s="9"/>
      <c r="F257" s="9"/>
      <c r="G257" s="9"/>
    </row>
    <row r="258" spans="3:7" x14ac:dyDescent="0.25">
      <c r="C258" s="9"/>
      <c r="F258" s="9"/>
      <c r="G258" s="9"/>
    </row>
    <row r="259" spans="3:7" x14ac:dyDescent="0.25">
      <c r="C259" s="9"/>
      <c r="F259" s="9"/>
      <c r="G259" s="9"/>
    </row>
    <row r="260" spans="3:7" x14ac:dyDescent="0.25">
      <c r="C260" s="9"/>
      <c r="F260" s="9"/>
      <c r="G260" s="9"/>
    </row>
    <row r="261" spans="3:7" x14ac:dyDescent="0.25">
      <c r="C261" s="9"/>
      <c r="F261" s="9"/>
      <c r="G261" s="9"/>
    </row>
    <row r="262" spans="3:7" x14ac:dyDescent="0.25">
      <c r="C262" s="9"/>
      <c r="F262" s="9"/>
      <c r="G262" s="9"/>
    </row>
    <row r="263" spans="3:7" x14ac:dyDescent="0.25">
      <c r="C263" s="9"/>
      <c r="F263" s="9"/>
      <c r="G263" s="9"/>
    </row>
    <row r="264" spans="3:7" x14ac:dyDescent="0.25">
      <c r="C264" s="9"/>
      <c r="F264" s="9"/>
      <c r="G264" s="9"/>
    </row>
    <row r="265" spans="3:7" x14ac:dyDescent="0.25">
      <c r="C265" s="9"/>
      <c r="F265" s="9"/>
      <c r="G265" s="9"/>
    </row>
    <row r="266" spans="3:7" x14ac:dyDescent="0.25">
      <c r="C266" s="9"/>
      <c r="F266" s="9"/>
      <c r="G266" s="9"/>
    </row>
    <row r="267" spans="3:7" x14ac:dyDescent="0.25">
      <c r="C267" s="9"/>
      <c r="F267" s="9"/>
      <c r="G267" s="9"/>
    </row>
    <row r="268" spans="3:7" x14ac:dyDescent="0.25">
      <c r="C268" s="9"/>
      <c r="F268" s="9"/>
      <c r="G268" s="9"/>
    </row>
    <row r="269" spans="3:7" x14ac:dyDescent="0.25">
      <c r="C269" s="9"/>
      <c r="F269" s="9"/>
      <c r="G269" s="9"/>
    </row>
    <row r="270" spans="3:7" x14ac:dyDescent="0.25">
      <c r="C270" s="9"/>
      <c r="F270" s="9"/>
      <c r="G270" s="9"/>
    </row>
    <row r="271" spans="3:7" x14ac:dyDescent="0.25">
      <c r="C271" s="9"/>
      <c r="F271" s="9"/>
      <c r="G271" s="9"/>
    </row>
    <row r="272" spans="3:7" x14ac:dyDescent="0.25">
      <c r="C272" s="9"/>
      <c r="F272" s="9"/>
      <c r="G272" s="9"/>
    </row>
    <row r="273" spans="3:7" x14ac:dyDescent="0.25">
      <c r="C273" s="9"/>
      <c r="F273" s="9"/>
      <c r="G273" s="9"/>
    </row>
    <row r="274" spans="3:7" x14ac:dyDescent="0.25">
      <c r="C274" s="9"/>
      <c r="F274" s="9"/>
      <c r="G274" s="9"/>
    </row>
    <row r="275" spans="3:7" x14ac:dyDescent="0.25">
      <c r="C275" s="9"/>
      <c r="F275" s="9"/>
      <c r="G275" s="9"/>
    </row>
    <row r="276" spans="3:7" x14ac:dyDescent="0.25">
      <c r="C276" s="9"/>
      <c r="F276" s="9"/>
      <c r="G276" s="9"/>
    </row>
    <row r="277" spans="3:7" x14ac:dyDescent="0.25">
      <c r="C277" s="9"/>
      <c r="F277" s="9"/>
      <c r="G277" s="9"/>
    </row>
    <row r="278" spans="3:7" x14ac:dyDescent="0.25">
      <c r="C278" s="9"/>
      <c r="F278" s="9"/>
      <c r="G278" s="9"/>
    </row>
    <row r="279" spans="3:7" x14ac:dyDescent="0.25">
      <c r="C279" s="9"/>
      <c r="F279" s="9"/>
      <c r="G279" s="9"/>
    </row>
    <row r="280" spans="3:7" x14ac:dyDescent="0.25">
      <c r="C280" s="9"/>
      <c r="F280" s="9"/>
      <c r="G280" s="9"/>
    </row>
    <row r="281" spans="3:7" x14ac:dyDescent="0.25">
      <c r="C281" s="9"/>
      <c r="F281" s="9"/>
      <c r="G281" s="9"/>
    </row>
    <row r="282" spans="3:7" x14ac:dyDescent="0.25">
      <c r="C282" s="9"/>
      <c r="F282" s="9"/>
      <c r="G282" s="9"/>
    </row>
    <row r="283" spans="3:7" x14ac:dyDescent="0.25">
      <c r="C283" s="9"/>
      <c r="F283" s="9"/>
      <c r="G283" s="9"/>
    </row>
    <row r="284" spans="3:7" x14ac:dyDescent="0.25">
      <c r="C284" s="9"/>
      <c r="F284" s="9"/>
      <c r="G284" s="9"/>
    </row>
    <row r="285" spans="3:7" x14ac:dyDescent="0.25">
      <c r="C285" s="9"/>
      <c r="F285" s="9"/>
      <c r="G285" s="9"/>
    </row>
    <row r="286" spans="3:7" x14ac:dyDescent="0.25">
      <c r="C286" s="9"/>
      <c r="F286" s="9"/>
      <c r="G286" s="9"/>
    </row>
    <row r="287" spans="3:7" x14ac:dyDescent="0.25">
      <c r="C287" s="9"/>
      <c r="F287" s="9"/>
      <c r="G287" s="9"/>
    </row>
    <row r="288" spans="3:7" x14ac:dyDescent="0.25">
      <c r="C288" s="9"/>
      <c r="F288" s="9"/>
      <c r="G288" s="9"/>
    </row>
    <row r="289" spans="3:7" x14ac:dyDescent="0.25">
      <c r="C289" s="9"/>
      <c r="F289" s="9"/>
      <c r="G289" s="9"/>
    </row>
    <row r="290" spans="3:7" x14ac:dyDescent="0.25">
      <c r="C290" s="9"/>
      <c r="F290" s="9"/>
      <c r="G290" s="9"/>
    </row>
    <row r="291" spans="3:7" x14ac:dyDescent="0.25">
      <c r="C291" s="9"/>
      <c r="F291" s="9"/>
      <c r="G291" s="9"/>
    </row>
    <row r="292" spans="3:7" x14ac:dyDescent="0.25">
      <c r="C292" s="9"/>
      <c r="F292" s="9"/>
      <c r="G292" s="9"/>
    </row>
    <row r="293" spans="3:7" x14ac:dyDescent="0.25">
      <c r="C293" s="9"/>
      <c r="F293" s="9"/>
      <c r="G293" s="9"/>
    </row>
    <row r="294" spans="3:7" x14ac:dyDescent="0.25">
      <c r="C294" s="9"/>
      <c r="F294" s="9"/>
      <c r="G294" s="9"/>
    </row>
    <row r="295" spans="3:7" x14ac:dyDescent="0.25">
      <c r="C295" s="9"/>
      <c r="F295" s="9"/>
      <c r="G295" s="9"/>
    </row>
    <row r="296" spans="3:7" x14ac:dyDescent="0.25">
      <c r="C296" s="9"/>
      <c r="F296" s="9"/>
      <c r="G296" s="9"/>
    </row>
    <row r="297" spans="3:7" x14ac:dyDescent="0.25">
      <c r="C297" s="9"/>
      <c r="F297" s="9"/>
      <c r="G297" s="9"/>
    </row>
    <row r="298" spans="3:7" x14ac:dyDescent="0.25">
      <c r="C298" s="9"/>
      <c r="F298" s="9"/>
      <c r="G298" s="9"/>
    </row>
    <row r="299" spans="3:7" x14ac:dyDescent="0.25">
      <c r="C299" s="9"/>
      <c r="F299" s="9"/>
      <c r="G299" s="9"/>
    </row>
    <row r="300" spans="3:7" x14ac:dyDescent="0.25">
      <c r="C300" s="9"/>
      <c r="F300" s="9"/>
      <c r="G300" s="9"/>
    </row>
    <row r="301" spans="3:7" x14ac:dyDescent="0.25">
      <c r="C301" s="9"/>
      <c r="F301" s="9"/>
      <c r="G301" s="9"/>
    </row>
    <row r="302" spans="3:7" x14ac:dyDescent="0.25">
      <c r="C302" s="9"/>
      <c r="F302" s="9"/>
      <c r="G302" s="9"/>
    </row>
    <row r="303" spans="3:7" x14ac:dyDescent="0.25">
      <c r="C303" s="9"/>
      <c r="F303" s="9"/>
      <c r="G303" s="9"/>
    </row>
    <row r="304" spans="3:7" x14ac:dyDescent="0.25">
      <c r="C304" s="9"/>
      <c r="F304" s="9"/>
      <c r="G304" s="9"/>
    </row>
    <row r="305" spans="3:7" x14ac:dyDescent="0.25">
      <c r="C305" s="9"/>
      <c r="F305" s="9"/>
      <c r="G305" s="9"/>
    </row>
    <row r="306" spans="3:7" x14ac:dyDescent="0.25">
      <c r="C306" s="9"/>
      <c r="F306" s="9"/>
      <c r="G306" s="9"/>
    </row>
    <row r="307" spans="3:7" x14ac:dyDescent="0.25">
      <c r="C307" s="9"/>
      <c r="F307" s="9"/>
      <c r="G307" s="9"/>
    </row>
    <row r="308" spans="3:7" x14ac:dyDescent="0.25">
      <c r="C308" s="9"/>
      <c r="F308" s="9"/>
      <c r="G308" s="9"/>
    </row>
    <row r="309" spans="3:7" x14ac:dyDescent="0.25">
      <c r="C309" s="9"/>
      <c r="F309" s="9"/>
      <c r="G309" s="9"/>
    </row>
    <row r="310" spans="3:7" x14ac:dyDescent="0.25">
      <c r="C310" s="9"/>
      <c r="F310" s="9"/>
      <c r="G310" s="9"/>
    </row>
    <row r="311" spans="3:7" x14ac:dyDescent="0.25">
      <c r="C311" s="9"/>
      <c r="F311" s="9"/>
      <c r="G311" s="9"/>
    </row>
    <row r="312" spans="3:7" x14ac:dyDescent="0.25">
      <c r="C312" s="9"/>
      <c r="F312" s="9"/>
      <c r="G312" s="9"/>
    </row>
    <row r="313" spans="3:7" x14ac:dyDescent="0.25">
      <c r="C313" s="9"/>
      <c r="F313" s="9"/>
      <c r="G313" s="9"/>
    </row>
    <row r="314" spans="3:7" x14ac:dyDescent="0.25">
      <c r="C314" s="9"/>
      <c r="F314" s="9"/>
      <c r="G314" s="9"/>
    </row>
    <row r="315" spans="3:7" x14ac:dyDescent="0.25">
      <c r="C315" s="9"/>
      <c r="F315" s="9"/>
      <c r="G315" s="9"/>
    </row>
    <row r="316" spans="3:7" x14ac:dyDescent="0.25">
      <c r="C316" s="9"/>
      <c r="F316" s="9"/>
      <c r="G316" s="9"/>
    </row>
    <row r="317" spans="3:7" x14ac:dyDescent="0.25">
      <c r="C317" s="9"/>
      <c r="F317" s="9"/>
      <c r="G317" s="9"/>
    </row>
    <row r="318" spans="3:7" x14ac:dyDescent="0.25">
      <c r="C318" s="9"/>
      <c r="F318" s="9"/>
      <c r="G318" s="9"/>
    </row>
    <row r="319" spans="3:7" x14ac:dyDescent="0.25">
      <c r="C319" s="9"/>
      <c r="F319" s="9"/>
      <c r="G319" s="9"/>
    </row>
    <row r="320" spans="3:7" x14ac:dyDescent="0.25">
      <c r="C320" s="9"/>
      <c r="F320" s="9"/>
      <c r="G320" s="9"/>
    </row>
    <row r="321" spans="3:7" x14ac:dyDescent="0.25">
      <c r="C321" s="9"/>
      <c r="F321" s="9"/>
      <c r="G321" s="9"/>
    </row>
    <row r="322" spans="3:7" x14ac:dyDescent="0.25">
      <c r="C322" s="9"/>
      <c r="F322" s="9"/>
      <c r="G322" s="9"/>
    </row>
    <row r="323" spans="3:7" x14ac:dyDescent="0.25">
      <c r="C323" s="9"/>
      <c r="F323" s="9"/>
      <c r="G323" s="9"/>
    </row>
    <row r="324" spans="3:7" x14ac:dyDescent="0.25">
      <c r="C324" s="9"/>
      <c r="F324" s="9"/>
      <c r="G324" s="9"/>
    </row>
    <row r="325" spans="3:7" x14ac:dyDescent="0.25">
      <c r="C325" s="9"/>
      <c r="F325" s="9"/>
      <c r="G325" s="9"/>
    </row>
    <row r="326" spans="3:7" x14ac:dyDescent="0.25">
      <c r="C326" s="9"/>
      <c r="F326" s="9"/>
      <c r="G326" s="9"/>
    </row>
    <row r="327" spans="3:7" x14ac:dyDescent="0.25">
      <c r="C327" s="9"/>
      <c r="F327" s="9"/>
      <c r="G327" s="9"/>
    </row>
    <row r="328" spans="3:7" x14ac:dyDescent="0.25">
      <c r="C328" s="9"/>
      <c r="F328" s="9"/>
      <c r="G328" s="9"/>
    </row>
    <row r="329" spans="3:7" x14ac:dyDescent="0.25">
      <c r="C329" s="9"/>
      <c r="F329" s="9"/>
      <c r="G329" s="9"/>
    </row>
    <row r="330" spans="3:7" x14ac:dyDescent="0.25">
      <c r="C330" s="9"/>
      <c r="F330" s="9"/>
      <c r="G330" s="9"/>
    </row>
    <row r="331" spans="3:7" x14ac:dyDescent="0.25">
      <c r="C331" s="9"/>
      <c r="F331" s="9"/>
      <c r="G331" s="9"/>
    </row>
    <row r="332" spans="3:7" x14ac:dyDescent="0.25">
      <c r="C332" s="9"/>
      <c r="F332" s="9"/>
      <c r="G332" s="9"/>
    </row>
    <row r="333" spans="3:7" x14ac:dyDescent="0.25">
      <c r="C333" s="9"/>
      <c r="F333" s="9"/>
      <c r="G333" s="9"/>
    </row>
    <row r="334" spans="3:7" x14ac:dyDescent="0.25">
      <c r="C334" s="9"/>
      <c r="F334" s="9"/>
      <c r="G334" s="9"/>
    </row>
    <row r="335" spans="3:7" x14ac:dyDescent="0.25">
      <c r="C335" s="9"/>
      <c r="F335" s="9"/>
      <c r="G335" s="9"/>
    </row>
    <row r="336" spans="3:7" x14ac:dyDescent="0.25">
      <c r="C336" s="9"/>
      <c r="F336" s="9"/>
      <c r="G336" s="9"/>
    </row>
    <row r="337" spans="3:7" x14ac:dyDescent="0.25">
      <c r="C337" s="9"/>
      <c r="F337" s="9"/>
      <c r="G337" s="9"/>
    </row>
    <row r="338" spans="3:7" x14ac:dyDescent="0.25">
      <c r="C338" s="9"/>
      <c r="F338" s="9"/>
      <c r="G338" s="9"/>
    </row>
    <row r="339" spans="3:7" x14ac:dyDescent="0.25">
      <c r="C339" s="9"/>
      <c r="F339" s="9"/>
      <c r="G339" s="9"/>
    </row>
    <row r="340" spans="3:7" x14ac:dyDescent="0.25">
      <c r="C340" s="9"/>
      <c r="F340" s="9"/>
      <c r="G340" s="9"/>
    </row>
    <row r="341" spans="3:7" x14ac:dyDescent="0.25">
      <c r="C341" s="9"/>
      <c r="F341" s="9"/>
      <c r="G341" s="9"/>
    </row>
    <row r="342" spans="3:7" x14ac:dyDescent="0.25">
      <c r="C342" s="9"/>
      <c r="F342" s="9"/>
      <c r="G342" s="9"/>
    </row>
    <row r="343" spans="3:7" x14ac:dyDescent="0.25">
      <c r="C343" s="9"/>
      <c r="F343" s="9"/>
      <c r="G343" s="9"/>
    </row>
    <row r="344" spans="3:7" x14ac:dyDescent="0.25">
      <c r="C344" s="9"/>
      <c r="F344" s="9"/>
      <c r="G344" s="9"/>
    </row>
    <row r="345" spans="3:7" x14ac:dyDescent="0.25">
      <c r="C345" s="9"/>
      <c r="F345" s="9"/>
      <c r="G345" s="9"/>
    </row>
    <row r="346" spans="3:7" x14ac:dyDescent="0.25">
      <c r="C346" s="9"/>
      <c r="F346" s="9"/>
      <c r="G346" s="9"/>
    </row>
    <row r="347" spans="3:7" x14ac:dyDescent="0.25">
      <c r="C347" s="9"/>
      <c r="F347" s="9"/>
      <c r="G347" s="9"/>
    </row>
    <row r="348" spans="3:7" x14ac:dyDescent="0.25">
      <c r="C348" s="9"/>
      <c r="F348" s="9"/>
      <c r="G348" s="9"/>
    </row>
    <row r="349" spans="3:7" x14ac:dyDescent="0.25">
      <c r="C349" s="9"/>
      <c r="F349" s="9"/>
      <c r="G349" s="9"/>
    </row>
    <row r="350" spans="3:7" x14ac:dyDescent="0.25">
      <c r="C350" s="9"/>
      <c r="F350" s="9"/>
      <c r="G350" s="9"/>
    </row>
    <row r="351" spans="3:7" x14ac:dyDescent="0.25">
      <c r="C351" s="9"/>
      <c r="F351" s="9"/>
      <c r="G351" s="9"/>
    </row>
    <row r="352" spans="3:7" x14ac:dyDescent="0.25">
      <c r="C352" s="9"/>
      <c r="F352" s="9"/>
      <c r="G352" s="9"/>
    </row>
    <row r="353" spans="3:7" x14ac:dyDescent="0.25">
      <c r="C353" s="9"/>
      <c r="F353" s="9"/>
      <c r="G353" s="9"/>
    </row>
    <row r="354" spans="3:7" x14ac:dyDescent="0.25">
      <c r="C354" s="9"/>
      <c r="F354" s="9"/>
      <c r="G354" s="9"/>
    </row>
    <row r="355" spans="3:7" x14ac:dyDescent="0.25">
      <c r="C355" s="9"/>
      <c r="F355" s="9"/>
      <c r="G355" s="9"/>
    </row>
    <row r="356" spans="3:7" x14ac:dyDescent="0.25">
      <c r="C356" s="9"/>
      <c r="F356" s="9"/>
      <c r="G356" s="9"/>
    </row>
    <row r="357" spans="3:7" x14ac:dyDescent="0.25">
      <c r="C357" s="9"/>
      <c r="F357" s="9"/>
      <c r="G357" s="9"/>
    </row>
    <row r="358" spans="3:7" x14ac:dyDescent="0.25">
      <c r="C358" s="9"/>
      <c r="F358" s="9"/>
      <c r="G358" s="9"/>
    </row>
    <row r="359" spans="3:7" x14ac:dyDescent="0.25">
      <c r="C359" s="9"/>
      <c r="F359" s="9"/>
      <c r="G359" s="9"/>
    </row>
    <row r="360" spans="3:7" x14ac:dyDescent="0.25">
      <c r="C360" s="9"/>
      <c r="F360" s="9"/>
      <c r="G360" s="9"/>
    </row>
    <row r="361" spans="3:7" x14ac:dyDescent="0.25">
      <c r="C361" s="9"/>
      <c r="F361" s="9"/>
      <c r="G361" s="9"/>
    </row>
    <row r="362" spans="3:7" x14ac:dyDescent="0.25">
      <c r="C362" s="9"/>
      <c r="F362" s="9"/>
      <c r="G362" s="9"/>
    </row>
    <row r="363" spans="3:7" x14ac:dyDescent="0.25">
      <c r="C363" s="9"/>
      <c r="F363" s="9"/>
      <c r="G363" s="9"/>
    </row>
    <row r="364" spans="3:7" x14ac:dyDescent="0.25">
      <c r="C364" s="9"/>
      <c r="F364" s="9"/>
      <c r="G364" s="9"/>
    </row>
    <row r="365" spans="3:7" x14ac:dyDescent="0.25">
      <c r="C365" s="9"/>
      <c r="F365" s="9"/>
      <c r="G365" s="9"/>
    </row>
    <row r="366" spans="3:7" x14ac:dyDescent="0.25">
      <c r="C366" s="9"/>
      <c r="F366" s="9"/>
      <c r="G366" s="9"/>
    </row>
    <row r="367" spans="3:7" x14ac:dyDescent="0.25">
      <c r="C367" s="9"/>
      <c r="F367" s="9"/>
      <c r="G367" s="9"/>
    </row>
    <row r="368" spans="3:7" x14ac:dyDescent="0.25">
      <c r="C368" s="9"/>
      <c r="F368" s="9"/>
      <c r="G368" s="9"/>
    </row>
    <row r="369" spans="3:7" x14ac:dyDescent="0.25">
      <c r="C369" s="9"/>
      <c r="F369" s="9"/>
      <c r="G369" s="9"/>
    </row>
    <row r="370" spans="3:7" x14ac:dyDescent="0.25">
      <c r="C370" s="9"/>
      <c r="F370" s="9"/>
      <c r="G370" s="9"/>
    </row>
    <row r="371" spans="3:7" x14ac:dyDescent="0.25">
      <c r="C371" s="9"/>
      <c r="F371" s="9"/>
      <c r="G371" s="9"/>
    </row>
    <row r="372" spans="3:7" x14ac:dyDescent="0.25">
      <c r="C372" s="9"/>
      <c r="F372" s="9"/>
      <c r="G372" s="9"/>
    </row>
    <row r="373" spans="3:7" x14ac:dyDescent="0.25">
      <c r="C373" s="9"/>
      <c r="F373" s="9"/>
      <c r="G373" s="9"/>
    </row>
    <row r="374" spans="3:7" x14ac:dyDescent="0.25">
      <c r="C374" s="9"/>
      <c r="F374" s="9"/>
      <c r="G374" s="9"/>
    </row>
    <row r="375" spans="3:7" x14ac:dyDescent="0.25">
      <c r="C375" s="9"/>
      <c r="F375" s="9"/>
      <c r="G375" s="9"/>
    </row>
    <row r="376" spans="3:7" x14ac:dyDescent="0.25">
      <c r="C376" s="9"/>
      <c r="F376" s="9"/>
      <c r="G376" s="9"/>
    </row>
    <row r="377" spans="3:7" x14ac:dyDescent="0.25">
      <c r="C377" s="9"/>
      <c r="F377" s="9"/>
      <c r="G377" s="9"/>
    </row>
    <row r="378" spans="3:7" x14ac:dyDescent="0.25">
      <c r="C378" s="9"/>
      <c r="F378" s="9"/>
      <c r="G378" s="9"/>
    </row>
    <row r="379" spans="3:7" x14ac:dyDescent="0.25">
      <c r="C379" s="9"/>
      <c r="F379" s="9"/>
      <c r="G379" s="9"/>
    </row>
    <row r="380" spans="3:7" x14ac:dyDescent="0.25">
      <c r="C380" s="9"/>
      <c r="F380" s="9"/>
      <c r="G380" s="9"/>
    </row>
    <row r="381" spans="3:7" x14ac:dyDescent="0.25">
      <c r="C381" s="9"/>
      <c r="F381" s="9"/>
      <c r="G381" s="9"/>
    </row>
    <row r="382" spans="3:7" x14ac:dyDescent="0.25">
      <c r="C382" s="9"/>
      <c r="F382" s="9"/>
      <c r="G382" s="9"/>
    </row>
    <row r="383" spans="3:7" x14ac:dyDescent="0.25">
      <c r="C383" s="9"/>
      <c r="F383" s="9"/>
      <c r="G383" s="9"/>
    </row>
    <row r="384" spans="3:7" x14ac:dyDescent="0.25">
      <c r="C384" s="9"/>
      <c r="F384" s="9"/>
      <c r="G384" s="9"/>
    </row>
    <row r="385" spans="3:7" x14ac:dyDescent="0.25">
      <c r="C385" s="9"/>
      <c r="F385" s="9"/>
      <c r="G385" s="9"/>
    </row>
    <row r="386" spans="3:7" x14ac:dyDescent="0.25">
      <c r="C386" s="9"/>
      <c r="F386" s="9"/>
      <c r="G386" s="9"/>
    </row>
    <row r="387" spans="3:7" x14ac:dyDescent="0.25">
      <c r="C387" s="9"/>
      <c r="F387" s="9"/>
      <c r="G387" s="9"/>
    </row>
    <row r="388" spans="3:7" x14ac:dyDescent="0.25">
      <c r="C388" s="9"/>
      <c r="F388" s="9"/>
      <c r="G388" s="9"/>
    </row>
    <row r="389" spans="3:7" x14ac:dyDescent="0.25">
      <c r="C389" s="9"/>
      <c r="F389" s="9"/>
      <c r="G389" s="9"/>
    </row>
    <row r="390" spans="3:7" x14ac:dyDescent="0.25">
      <c r="C390" s="9"/>
      <c r="F390" s="9"/>
      <c r="G390" s="9"/>
    </row>
    <row r="391" spans="3:7" x14ac:dyDescent="0.25">
      <c r="C391" s="9"/>
      <c r="F391" s="9"/>
      <c r="G391" s="9"/>
    </row>
    <row r="392" spans="3:7" x14ac:dyDescent="0.25">
      <c r="C392" s="9"/>
      <c r="F392" s="9"/>
      <c r="G392" s="9"/>
    </row>
    <row r="393" spans="3:7" x14ac:dyDescent="0.25">
      <c r="C393" s="9"/>
      <c r="F393" s="9"/>
      <c r="G393" s="9"/>
    </row>
    <row r="394" spans="3:7" x14ac:dyDescent="0.25">
      <c r="C394" s="9"/>
      <c r="F394" s="9"/>
      <c r="G394" s="9"/>
    </row>
    <row r="395" spans="3:7" x14ac:dyDescent="0.25">
      <c r="C395" s="9"/>
      <c r="F395" s="9"/>
      <c r="G395" s="9"/>
    </row>
    <row r="396" spans="3:7" x14ac:dyDescent="0.25">
      <c r="C396" s="9"/>
      <c r="F396" s="9"/>
      <c r="G396" s="9"/>
    </row>
    <row r="397" spans="3:7" x14ac:dyDescent="0.25">
      <c r="C397" s="9"/>
      <c r="F397" s="9"/>
      <c r="G397" s="9"/>
    </row>
    <row r="398" spans="3:7" x14ac:dyDescent="0.25">
      <c r="C398" s="9"/>
      <c r="F398" s="9"/>
      <c r="G398" s="9"/>
    </row>
    <row r="399" spans="3:7" x14ac:dyDescent="0.25">
      <c r="C399" s="9"/>
      <c r="F399" s="9"/>
      <c r="G399" s="9"/>
    </row>
    <row r="400" spans="3:7" x14ac:dyDescent="0.25">
      <c r="C400" s="9"/>
      <c r="F400" s="9"/>
      <c r="G400" s="9"/>
    </row>
    <row r="401" spans="3:7" x14ac:dyDescent="0.25">
      <c r="C401" s="9"/>
      <c r="F401" s="9"/>
      <c r="G401" s="9"/>
    </row>
    <row r="402" spans="3:7" x14ac:dyDescent="0.25">
      <c r="C402" s="9"/>
      <c r="F402" s="9"/>
      <c r="G402" s="9"/>
    </row>
    <row r="403" spans="3:7" x14ac:dyDescent="0.25">
      <c r="C403" s="9"/>
      <c r="F403" s="9"/>
      <c r="G403" s="9"/>
    </row>
    <row r="404" spans="3:7" x14ac:dyDescent="0.25">
      <c r="C404" s="9"/>
      <c r="F404" s="9"/>
      <c r="G404" s="9"/>
    </row>
    <row r="405" spans="3:7" x14ac:dyDescent="0.25">
      <c r="C405" s="9"/>
      <c r="F405" s="9"/>
      <c r="G405" s="9"/>
    </row>
    <row r="406" spans="3:7" x14ac:dyDescent="0.25">
      <c r="C406" s="9"/>
      <c r="F406" s="9"/>
      <c r="G406" s="9"/>
    </row>
    <row r="407" spans="3:7" x14ac:dyDescent="0.25">
      <c r="C407" s="9"/>
      <c r="F407" s="9"/>
      <c r="G407" s="9"/>
    </row>
    <row r="408" spans="3:7" x14ac:dyDescent="0.25">
      <c r="C408" s="9"/>
      <c r="F408" s="9"/>
      <c r="G408" s="9"/>
    </row>
    <row r="409" spans="3:7" x14ac:dyDescent="0.25">
      <c r="C409" s="9"/>
      <c r="F409" s="9"/>
      <c r="G409" s="9"/>
    </row>
    <row r="410" spans="3:7" x14ac:dyDescent="0.25">
      <c r="C410" s="9"/>
      <c r="F410" s="9"/>
      <c r="G410" s="9"/>
    </row>
    <row r="411" spans="3:7" x14ac:dyDescent="0.25">
      <c r="C411" s="9"/>
      <c r="F411" s="9"/>
      <c r="G411" s="9"/>
    </row>
    <row r="412" spans="3:7" x14ac:dyDescent="0.25">
      <c r="C412" s="9"/>
      <c r="F412" s="9"/>
      <c r="G412" s="9"/>
    </row>
    <row r="413" spans="3:7" x14ac:dyDescent="0.25">
      <c r="C413" s="9"/>
      <c r="F413" s="9"/>
      <c r="G413" s="9"/>
    </row>
    <row r="414" spans="3:7" x14ac:dyDescent="0.25">
      <c r="C414" s="9"/>
      <c r="F414" s="9"/>
      <c r="G414" s="9"/>
    </row>
    <row r="415" spans="3:7" x14ac:dyDescent="0.25">
      <c r="C415" s="9"/>
      <c r="F415" s="9"/>
      <c r="G415" s="9"/>
    </row>
    <row r="416" spans="3:7" x14ac:dyDescent="0.25">
      <c r="C416" s="9"/>
      <c r="F416" s="9"/>
      <c r="G416" s="9"/>
    </row>
    <row r="417" spans="3:7" x14ac:dyDescent="0.25">
      <c r="C417" s="9"/>
      <c r="F417" s="9"/>
      <c r="G417" s="9"/>
    </row>
    <row r="418" spans="3:7" x14ac:dyDescent="0.25">
      <c r="C418" s="9"/>
      <c r="F418" s="9"/>
      <c r="G418" s="9"/>
    </row>
    <row r="419" spans="3:7" x14ac:dyDescent="0.25">
      <c r="C419" s="9"/>
      <c r="F419" s="9"/>
      <c r="G419" s="9"/>
    </row>
    <row r="420" spans="3:7" x14ac:dyDescent="0.25">
      <c r="C420" s="9"/>
      <c r="F420" s="9"/>
      <c r="G420" s="9"/>
    </row>
    <row r="421" spans="3:7" x14ac:dyDescent="0.25">
      <c r="C421" s="9"/>
      <c r="F421" s="9"/>
      <c r="G421" s="9"/>
    </row>
    <row r="422" spans="3:7" x14ac:dyDescent="0.25">
      <c r="C422" s="9"/>
      <c r="F422" s="9"/>
      <c r="G422" s="9"/>
    </row>
    <row r="423" spans="3:7" x14ac:dyDescent="0.25">
      <c r="C423" s="9"/>
      <c r="F423" s="9"/>
      <c r="G423" s="9"/>
    </row>
    <row r="424" spans="3:7" x14ac:dyDescent="0.25">
      <c r="C424" s="9"/>
      <c r="F424" s="9"/>
      <c r="G424" s="9"/>
    </row>
    <row r="425" spans="3:7" x14ac:dyDescent="0.25">
      <c r="C425" s="9"/>
      <c r="F425" s="9"/>
      <c r="G425" s="9"/>
    </row>
    <row r="426" spans="3:7" x14ac:dyDescent="0.25">
      <c r="C426" s="9"/>
      <c r="F426" s="9"/>
      <c r="G426" s="9"/>
    </row>
    <row r="427" spans="3:7" x14ac:dyDescent="0.25">
      <c r="C427" s="9"/>
      <c r="F427" s="9"/>
      <c r="G427" s="9"/>
    </row>
    <row r="428" spans="3:7" x14ac:dyDescent="0.25">
      <c r="C428" s="9"/>
      <c r="F428" s="9"/>
      <c r="G428" s="9"/>
    </row>
    <row r="429" spans="3:7" x14ac:dyDescent="0.25">
      <c r="C429" s="9"/>
      <c r="F429" s="9"/>
      <c r="G429" s="9"/>
    </row>
    <row r="430" spans="3:7" x14ac:dyDescent="0.25">
      <c r="C430" s="9"/>
      <c r="F430" s="9"/>
      <c r="G430" s="9"/>
    </row>
    <row r="431" spans="3:7" x14ac:dyDescent="0.25">
      <c r="C431" s="9"/>
      <c r="F431" s="9"/>
      <c r="G431" s="9"/>
    </row>
    <row r="432" spans="3:7" x14ac:dyDescent="0.25">
      <c r="C432" s="9"/>
      <c r="F432" s="9"/>
      <c r="G432" s="9"/>
    </row>
    <row r="433" spans="3:7" x14ac:dyDescent="0.25">
      <c r="C433" s="9"/>
      <c r="F433" s="9"/>
      <c r="G433" s="9"/>
    </row>
    <row r="434" spans="3:7" x14ac:dyDescent="0.25">
      <c r="C434" s="9"/>
      <c r="F434" s="9"/>
      <c r="G434" s="9"/>
    </row>
    <row r="435" spans="3:7" x14ac:dyDescent="0.25">
      <c r="C435" s="9"/>
      <c r="F435" s="9"/>
      <c r="G435" s="9"/>
    </row>
    <row r="436" spans="3:7" x14ac:dyDescent="0.25">
      <c r="C436" s="9"/>
      <c r="F436" s="9"/>
      <c r="G436" s="9"/>
    </row>
    <row r="437" spans="3:7" x14ac:dyDescent="0.25">
      <c r="C437" s="9"/>
      <c r="F437" s="9"/>
      <c r="G437" s="9"/>
    </row>
    <row r="438" spans="3:7" x14ac:dyDescent="0.25">
      <c r="C438" s="9"/>
      <c r="F438" s="9"/>
      <c r="G438" s="9"/>
    </row>
    <row r="439" spans="3:7" x14ac:dyDescent="0.25">
      <c r="C439" s="9"/>
      <c r="F439" s="9"/>
      <c r="G439" s="9"/>
    </row>
    <row r="440" spans="3:7" x14ac:dyDescent="0.25">
      <c r="C440" s="9"/>
      <c r="F440" s="9"/>
      <c r="G440" s="9"/>
    </row>
    <row r="441" spans="3:7" x14ac:dyDescent="0.25">
      <c r="C441" s="9"/>
      <c r="F441" s="9"/>
      <c r="G441" s="9"/>
    </row>
    <row r="442" spans="3:7" x14ac:dyDescent="0.25">
      <c r="C442" s="9"/>
      <c r="F442" s="9"/>
      <c r="G442" s="9"/>
    </row>
    <row r="443" spans="3:7" x14ac:dyDescent="0.25">
      <c r="C443" s="9"/>
      <c r="F443" s="9"/>
      <c r="G443" s="9"/>
    </row>
    <row r="444" spans="3:7" x14ac:dyDescent="0.25">
      <c r="C444" s="9"/>
      <c r="F444" s="9"/>
      <c r="G444" s="9"/>
    </row>
    <row r="445" spans="3:7" x14ac:dyDescent="0.25">
      <c r="C445" s="9"/>
      <c r="F445" s="9"/>
      <c r="G445" s="9"/>
    </row>
    <row r="446" spans="3:7" x14ac:dyDescent="0.25">
      <c r="C446" s="9"/>
      <c r="F446" s="9"/>
      <c r="G446" s="9"/>
    </row>
    <row r="447" spans="3:7" x14ac:dyDescent="0.25">
      <c r="C447" s="9"/>
      <c r="F447" s="9"/>
      <c r="G447" s="9"/>
    </row>
    <row r="448" spans="3:7" x14ac:dyDescent="0.25">
      <c r="C448" s="9"/>
      <c r="F448" s="9"/>
      <c r="G448" s="9"/>
    </row>
    <row r="449" spans="3:7" x14ac:dyDescent="0.25">
      <c r="C449" s="9"/>
      <c r="F449" s="9"/>
      <c r="G449" s="9"/>
    </row>
    <row r="450" spans="3:7" x14ac:dyDescent="0.25">
      <c r="C450" s="9"/>
      <c r="F450" s="9"/>
      <c r="G450" s="9"/>
    </row>
    <row r="451" spans="3:7" x14ac:dyDescent="0.25">
      <c r="C451" s="9"/>
      <c r="F451" s="9"/>
      <c r="G451" s="9"/>
    </row>
    <row r="452" spans="3:7" x14ac:dyDescent="0.25">
      <c r="C452" s="9"/>
      <c r="F452" s="9"/>
      <c r="G452" s="9"/>
    </row>
    <row r="453" spans="3:7" x14ac:dyDescent="0.25">
      <c r="C453" s="9"/>
      <c r="F453" s="9"/>
      <c r="G453" s="9"/>
    </row>
    <row r="454" spans="3:7" x14ac:dyDescent="0.25">
      <c r="C454" s="9"/>
      <c r="F454" s="9"/>
      <c r="G454" s="9"/>
    </row>
    <row r="455" spans="3:7" x14ac:dyDescent="0.25">
      <c r="C455" s="9"/>
      <c r="F455" s="9"/>
      <c r="G455" s="9"/>
    </row>
    <row r="456" spans="3:7" x14ac:dyDescent="0.25">
      <c r="C456" s="9"/>
      <c r="F456" s="9"/>
      <c r="G456" s="9"/>
    </row>
    <row r="457" spans="3:7" x14ac:dyDescent="0.25">
      <c r="C457" s="9"/>
      <c r="F457" s="9"/>
      <c r="G457" s="9"/>
    </row>
    <row r="458" spans="3:7" x14ac:dyDescent="0.25">
      <c r="C458" s="9"/>
      <c r="F458" s="9"/>
      <c r="G458" s="9"/>
    </row>
    <row r="459" spans="3:7" x14ac:dyDescent="0.25">
      <c r="C459" s="9"/>
      <c r="F459" s="9"/>
      <c r="G459" s="9"/>
    </row>
    <row r="460" spans="3:7" x14ac:dyDescent="0.25">
      <c r="C460" s="9"/>
      <c r="F460" s="9"/>
      <c r="G460" s="9"/>
    </row>
    <row r="461" spans="3:7" x14ac:dyDescent="0.25">
      <c r="C461" s="9"/>
      <c r="F461" s="9"/>
      <c r="G461" s="9"/>
    </row>
    <row r="462" spans="3:7" x14ac:dyDescent="0.25">
      <c r="C462" s="9"/>
      <c r="F462" s="9"/>
      <c r="G462" s="9"/>
    </row>
    <row r="463" spans="3:7" x14ac:dyDescent="0.25">
      <c r="C463" s="9"/>
      <c r="F463" s="9"/>
      <c r="G463" s="9"/>
    </row>
    <row r="464" spans="3:7" x14ac:dyDescent="0.25">
      <c r="C464" s="9"/>
      <c r="F464" s="9"/>
      <c r="G464" s="9"/>
    </row>
    <row r="465" spans="3:7" x14ac:dyDescent="0.25">
      <c r="C465" s="9"/>
      <c r="F465" s="9"/>
      <c r="G465" s="9"/>
    </row>
    <row r="466" spans="3:7" x14ac:dyDescent="0.25">
      <c r="C466" s="9"/>
      <c r="F466" s="9"/>
      <c r="G466" s="9"/>
    </row>
    <row r="467" spans="3:7" x14ac:dyDescent="0.25">
      <c r="C467" s="9"/>
      <c r="F467" s="9"/>
      <c r="G467" s="9"/>
    </row>
    <row r="468" spans="3:7" x14ac:dyDescent="0.25">
      <c r="C468" s="9"/>
      <c r="F468" s="9"/>
      <c r="G468" s="9"/>
    </row>
    <row r="469" spans="3:7" x14ac:dyDescent="0.25">
      <c r="C469" s="9"/>
      <c r="F469" s="9"/>
      <c r="G469" s="9"/>
    </row>
    <row r="470" spans="3:7" x14ac:dyDescent="0.25">
      <c r="C470" s="9"/>
      <c r="F470" s="9"/>
      <c r="G470" s="9"/>
    </row>
    <row r="471" spans="3:7" x14ac:dyDescent="0.25">
      <c r="C471" s="9"/>
      <c r="F471" s="9"/>
      <c r="G471" s="9"/>
    </row>
    <row r="472" spans="3:7" x14ac:dyDescent="0.25">
      <c r="C472" s="9"/>
      <c r="F472" s="9"/>
      <c r="G472" s="9"/>
    </row>
    <row r="473" spans="3:7" x14ac:dyDescent="0.25">
      <c r="C473" s="9"/>
      <c r="F473" s="9"/>
      <c r="G473" s="9"/>
    </row>
    <row r="474" spans="3:7" x14ac:dyDescent="0.25">
      <c r="C474" s="9"/>
      <c r="F474" s="9"/>
      <c r="G474" s="9"/>
    </row>
    <row r="475" spans="3:7" x14ac:dyDescent="0.25">
      <c r="C475" s="9"/>
      <c r="F475" s="9"/>
      <c r="G475" s="9"/>
    </row>
    <row r="476" spans="3:7" x14ac:dyDescent="0.25">
      <c r="C476" s="9"/>
      <c r="F476" s="9"/>
      <c r="G476" s="9"/>
    </row>
    <row r="477" spans="3:7" x14ac:dyDescent="0.25">
      <c r="C477" s="9"/>
      <c r="F477" s="9"/>
      <c r="G477" s="9"/>
    </row>
    <row r="478" spans="3:7" x14ac:dyDescent="0.25">
      <c r="C478" s="9"/>
      <c r="F478" s="9"/>
      <c r="G478" s="9"/>
    </row>
    <row r="479" spans="3:7" x14ac:dyDescent="0.25">
      <c r="C479" s="9"/>
      <c r="F479" s="9"/>
      <c r="G479" s="9"/>
    </row>
    <row r="480" spans="3:7" x14ac:dyDescent="0.25">
      <c r="C480" s="9"/>
      <c r="F480" s="9"/>
      <c r="G480" s="9"/>
    </row>
    <row r="481" spans="3:7" x14ac:dyDescent="0.25">
      <c r="C481" s="9"/>
      <c r="F481" s="9"/>
      <c r="G481" s="9"/>
    </row>
    <row r="482" spans="3:7" x14ac:dyDescent="0.25">
      <c r="C482" s="9"/>
      <c r="F482" s="9"/>
      <c r="G482" s="9"/>
    </row>
    <row r="483" spans="3:7" x14ac:dyDescent="0.25">
      <c r="C483" s="9"/>
      <c r="F483" s="9"/>
      <c r="G483" s="9"/>
    </row>
    <row r="484" spans="3:7" x14ac:dyDescent="0.25">
      <c r="C484" s="9"/>
      <c r="F484" s="9"/>
      <c r="G484" s="9"/>
    </row>
    <row r="485" spans="3:7" x14ac:dyDescent="0.25">
      <c r="C485" s="9"/>
      <c r="F485" s="9"/>
      <c r="G485" s="9"/>
    </row>
    <row r="486" spans="3:7" x14ac:dyDescent="0.25">
      <c r="C486" s="9"/>
      <c r="F486" s="9"/>
      <c r="G486" s="9"/>
    </row>
    <row r="487" spans="3:7" x14ac:dyDescent="0.25">
      <c r="C487" s="9"/>
      <c r="F487" s="9"/>
      <c r="G487" s="9"/>
    </row>
    <row r="488" spans="3:7" x14ac:dyDescent="0.25">
      <c r="C488" s="9"/>
      <c r="F488" s="9"/>
      <c r="G488" s="9"/>
    </row>
    <row r="489" spans="3:7" x14ac:dyDescent="0.25">
      <c r="C489" s="9"/>
      <c r="F489" s="9"/>
      <c r="G489" s="9"/>
    </row>
    <row r="490" spans="3:7" x14ac:dyDescent="0.25">
      <c r="C490" s="9"/>
      <c r="F490" s="9"/>
      <c r="G490" s="9"/>
    </row>
    <row r="491" spans="3:7" x14ac:dyDescent="0.25">
      <c r="C491" s="9"/>
      <c r="F491" s="9"/>
      <c r="G491" s="9"/>
    </row>
    <row r="492" spans="3:7" x14ac:dyDescent="0.25">
      <c r="C492" s="9"/>
      <c r="F492" s="9"/>
      <c r="G492" s="9"/>
    </row>
    <row r="493" spans="3:7" x14ac:dyDescent="0.25">
      <c r="C493" s="9"/>
      <c r="F493" s="9"/>
      <c r="G493" s="9"/>
    </row>
    <row r="494" spans="3:7" x14ac:dyDescent="0.25">
      <c r="C494" s="9"/>
      <c r="F494" s="9"/>
      <c r="G494" s="9"/>
    </row>
    <row r="495" spans="3:7" x14ac:dyDescent="0.25">
      <c r="C495" s="9"/>
      <c r="F495" s="9"/>
      <c r="G495" s="9"/>
    </row>
    <row r="496" spans="3:7" x14ac:dyDescent="0.25">
      <c r="C496" s="9"/>
      <c r="F496" s="9"/>
      <c r="G496" s="9"/>
    </row>
    <row r="497" spans="3:7" x14ac:dyDescent="0.25">
      <c r="C497" s="9"/>
      <c r="F497" s="9"/>
      <c r="G497" s="9"/>
    </row>
    <row r="498" spans="3:7" x14ac:dyDescent="0.25">
      <c r="C498" s="9"/>
      <c r="F498" s="9"/>
      <c r="G498" s="9"/>
    </row>
    <row r="499" spans="3:7" x14ac:dyDescent="0.25">
      <c r="C499" s="9"/>
      <c r="F499" s="9"/>
      <c r="G499" s="9"/>
    </row>
    <row r="500" spans="3:7" x14ac:dyDescent="0.25">
      <c r="C500" s="9"/>
      <c r="F500" s="9"/>
      <c r="G500" s="9"/>
    </row>
    <row r="501" spans="3:7" x14ac:dyDescent="0.25">
      <c r="C501" s="9"/>
      <c r="F501" s="9"/>
      <c r="G501" s="9"/>
    </row>
    <row r="502" spans="3:7" x14ac:dyDescent="0.25">
      <c r="C502" s="9"/>
      <c r="F502" s="9"/>
      <c r="G502" s="9"/>
    </row>
    <row r="503" spans="3:7" x14ac:dyDescent="0.25">
      <c r="C503" s="9"/>
      <c r="F503" s="9"/>
      <c r="G503" s="9"/>
    </row>
    <row r="504" spans="3:7" x14ac:dyDescent="0.25">
      <c r="C504" s="9"/>
      <c r="F504" s="9"/>
      <c r="G504" s="9"/>
    </row>
    <row r="505" spans="3:7" x14ac:dyDescent="0.25">
      <c r="C505" s="9"/>
      <c r="F505" s="9"/>
      <c r="G505" s="9"/>
    </row>
    <row r="506" spans="3:7" x14ac:dyDescent="0.25">
      <c r="C506" s="9"/>
      <c r="F506" s="9"/>
      <c r="G506" s="9"/>
    </row>
    <row r="507" spans="3:7" x14ac:dyDescent="0.25">
      <c r="C507" s="9"/>
      <c r="F507" s="9"/>
      <c r="G507" s="9"/>
    </row>
    <row r="508" spans="3:7" x14ac:dyDescent="0.25">
      <c r="C508" s="9"/>
      <c r="F508" s="9"/>
      <c r="G508" s="9"/>
    </row>
    <row r="509" spans="3:7" x14ac:dyDescent="0.25">
      <c r="C509" s="9"/>
      <c r="F509" s="9"/>
      <c r="G509" s="9"/>
    </row>
    <row r="510" spans="3:7" x14ac:dyDescent="0.25">
      <c r="C510" s="9"/>
      <c r="F510" s="9"/>
      <c r="G510" s="9"/>
    </row>
    <row r="511" spans="3:7" x14ac:dyDescent="0.25">
      <c r="C511" s="9"/>
      <c r="F511" s="9"/>
      <c r="G511" s="9"/>
    </row>
    <row r="512" spans="3:7" x14ac:dyDescent="0.25">
      <c r="C512" s="9"/>
      <c r="F512" s="9"/>
      <c r="G512" s="9"/>
    </row>
    <row r="513" spans="3:7" x14ac:dyDescent="0.25">
      <c r="C513" s="9"/>
      <c r="F513" s="9"/>
      <c r="G513" s="9"/>
    </row>
    <row r="514" spans="3:7" x14ac:dyDescent="0.25">
      <c r="C514" s="9"/>
      <c r="F514" s="9"/>
      <c r="G514" s="9"/>
    </row>
    <row r="515" spans="3:7" x14ac:dyDescent="0.25">
      <c r="C515" s="9"/>
      <c r="F515" s="9"/>
      <c r="G515" s="9"/>
    </row>
    <row r="516" spans="3:7" x14ac:dyDescent="0.25">
      <c r="C516" s="9"/>
      <c r="F516" s="9"/>
      <c r="G516" s="9"/>
    </row>
    <row r="517" spans="3:7" x14ac:dyDescent="0.25">
      <c r="C517" s="9"/>
      <c r="F517" s="9"/>
      <c r="G517" s="9"/>
    </row>
    <row r="518" spans="3:7" x14ac:dyDescent="0.25">
      <c r="C518" s="9"/>
      <c r="F518" s="9"/>
      <c r="G518" s="9"/>
    </row>
    <row r="519" spans="3:7" x14ac:dyDescent="0.25">
      <c r="C519" s="9"/>
      <c r="F519" s="9"/>
      <c r="G519" s="9"/>
    </row>
    <row r="520" spans="3:7" x14ac:dyDescent="0.25">
      <c r="C520" s="9"/>
      <c r="F520" s="9"/>
      <c r="G520" s="9"/>
    </row>
    <row r="521" spans="3:7" x14ac:dyDescent="0.25">
      <c r="C521" s="9"/>
      <c r="F521" s="9"/>
      <c r="G521" s="9"/>
    </row>
    <row r="522" spans="3:7" x14ac:dyDescent="0.25">
      <c r="C522" s="9"/>
      <c r="F522" s="9"/>
      <c r="G522" s="9"/>
    </row>
    <row r="523" spans="3:7" x14ac:dyDescent="0.25">
      <c r="C523" s="9"/>
      <c r="F523" s="9"/>
      <c r="G523" s="9"/>
    </row>
    <row r="524" spans="3:7" x14ac:dyDescent="0.25">
      <c r="C524" s="9"/>
      <c r="F524" s="9"/>
      <c r="G524" s="9"/>
    </row>
    <row r="525" spans="3:7" x14ac:dyDescent="0.25">
      <c r="C525" s="9"/>
      <c r="F525" s="9"/>
      <c r="G525" s="9"/>
    </row>
    <row r="526" spans="3:7" x14ac:dyDescent="0.25">
      <c r="C526" s="9"/>
      <c r="F526" s="9"/>
      <c r="G526" s="9"/>
    </row>
    <row r="527" spans="3:7" x14ac:dyDescent="0.25">
      <c r="C527" s="9"/>
      <c r="F527" s="9"/>
      <c r="G527" s="9"/>
    </row>
    <row r="528" spans="3:7" x14ac:dyDescent="0.25">
      <c r="C528" s="9"/>
      <c r="F528" s="9"/>
      <c r="G528" s="9"/>
    </row>
    <row r="529" spans="3:7" x14ac:dyDescent="0.25">
      <c r="C529" s="9"/>
      <c r="F529" s="9"/>
      <c r="G529" s="9"/>
    </row>
    <row r="530" spans="3:7" x14ac:dyDescent="0.25">
      <c r="C530" s="9"/>
      <c r="F530" s="9"/>
      <c r="G530" s="9"/>
    </row>
    <row r="531" spans="3:7" x14ac:dyDescent="0.25">
      <c r="C531" s="9"/>
      <c r="F531" s="9"/>
      <c r="G531" s="9"/>
    </row>
    <row r="532" spans="3:7" x14ac:dyDescent="0.25">
      <c r="C532" s="9"/>
      <c r="F532" s="9"/>
      <c r="G532" s="9"/>
    </row>
    <row r="533" spans="3:7" x14ac:dyDescent="0.25">
      <c r="C533" s="9"/>
      <c r="F533" s="9"/>
      <c r="G533" s="9"/>
    </row>
    <row r="534" spans="3:7" x14ac:dyDescent="0.25">
      <c r="C534" s="9"/>
      <c r="F534" s="9"/>
      <c r="G534" s="9"/>
    </row>
    <row r="535" spans="3:7" x14ac:dyDescent="0.25">
      <c r="C535" s="9"/>
      <c r="F535" s="9"/>
      <c r="G535" s="9"/>
    </row>
    <row r="536" spans="3:7" x14ac:dyDescent="0.25">
      <c r="C536" s="9"/>
      <c r="F536" s="9"/>
      <c r="G536" s="9"/>
    </row>
    <row r="537" spans="3:7" x14ac:dyDescent="0.25">
      <c r="C537" s="9"/>
      <c r="F537" s="9"/>
      <c r="G537" s="9"/>
    </row>
    <row r="538" spans="3:7" x14ac:dyDescent="0.25">
      <c r="C538" s="9"/>
      <c r="F538" s="9"/>
      <c r="G538" s="9"/>
    </row>
    <row r="539" spans="3:7" x14ac:dyDescent="0.25">
      <c r="C539" s="9"/>
      <c r="F539" s="9"/>
      <c r="G539" s="9"/>
    </row>
    <row r="540" spans="3:7" x14ac:dyDescent="0.25">
      <c r="C540" s="9"/>
      <c r="F540" s="9"/>
      <c r="G540" s="9"/>
    </row>
    <row r="541" spans="3:7" x14ac:dyDescent="0.25">
      <c r="C541" s="9"/>
      <c r="F541" s="9"/>
      <c r="G541" s="9"/>
    </row>
    <row r="542" spans="3:7" x14ac:dyDescent="0.25">
      <c r="C542" s="9"/>
      <c r="F542" s="9"/>
      <c r="G542" s="9"/>
    </row>
    <row r="543" spans="3:7" x14ac:dyDescent="0.25">
      <c r="C543" s="9"/>
      <c r="F543" s="9"/>
      <c r="G543" s="9"/>
    </row>
    <row r="544" spans="3:7" x14ac:dyDescent="0.25">
      <c r="C544" s="9"/>
      <c r="F544" s="9"/>
      <c r="G544" s="9"/>
    </row>
    <row r="545" spans="3:7" x14ac:dyDescent="0.25">
      <c r="C545" s="9"/>
      <c r="F545" s="9"/>
      <c r="G545" s="9"/>
    </row>
    <row r="546" spans="3:7" x14ac:dyDescent="0.25">
      <c r="C546" s="9"/>
      <c r="F546" s="9"/>
      <c r="G546" s="9"/>
    </row>
    <row r="547" spans="3:7" x14ac:dyDescent="0.25">
      <c r="C547" s="9"/>
      <c r="F547" s="9"/>
      <c r="G547" s="9"/>
    </row>
    <row r="548" spans="3:7" x14ac:dyDescent="0.25">
      <c r="C548" s="9"/>
      <c r="F548" s="9"/>
      <c r="G548" s="9"/>
    </row>
    <row r="549" spans="3:7" x14ac:dyDescent="0.25">
      <c r="C549" s="9"/>
      <c r="F549" s="9"/>
      <c r="G549" s="9"/>
    </row>
    <row r="550" spans="3:7" x14ac:dyDescent="0.25">
      <c r="C550" s="9"/>
      <c r="F550" s="9"/>
      <c r="G550" s="9"/>
    </row>
    <row r="551" spans="3:7" x14ac:dyDescent="0.25">
      <c r="C551" s="9"/>
      <c r="F551" s="9"/>
      <c r="G551" s="9"/>
    </row>
    <row r="552" spans="3:7" x14ac:dyDescent="0.25">
      <c r="C552" s="9"/>
      <c r="F552" s="9"/>
      <c r="G552" s="9"/>
    </row>
    <row r="553" spans="3:7" x14ac:dyDescent="0.25">
      <c r="C553" s="9"/>
      <c r="F553" s="9"/>
      <c r="G553" s="9"/>
    </row>
    <row r="554" spans="3:7" x14ac:dyDescent="0.25">
      <c r="C554" s="9"/>
      <c r="F554" s="9"/>
      <c r="G554" s="9"/>
    </row>
    <row r="555" spans="3:7" x14ac:dyDescent="0.25">
      <c r="C555" s="9"/>
      <c r="F555" s="9"/>
      <c r="G555" s="9"/>
    </row>
    <row r="556" spans="3:7" x14ac:dyDescent="0.25">
      <c r="C556" s="9"/>
      <c r="F556" s="9"/>
      <c r="G556" s="9"/>
    </row>
    <row r="557" spans="3:7" x14ac:dyDescent="0.25">
      <c r="C557" s="9"/>
      <c r="F557" s="9"/>
      <c r="G557" s="9"/>
    </row>
    <row r="558" spans="3:7" x14ac:dyDescent="0.25">
      <c r="C558" s="9"/>
      <c r="F558" s="9"/>
      <c r="G558" s="9"/>
    </row>
    <row r="559" spans="3:7" x14ac:dyDescent="0.25">
      <c r="C559" s="9"/>
      <c r="F559" s="9"/>
      <c r="G559" s="9"/>
    </row>
    <row r="560" spans="3:7" x14ac:dyDescent="0.25">
      <c r="C560" s="9"/>
      <c r="F560" s="9"/>
      <c r="G560" s="9"/>
    </row>
    <row r="561" spans="3:7" x14ac:dyDescent="0.25">
      <c r="C561" s="9"/>
      <c r="F561" s="9"/>
      <c r="G561" s="9"/>
    </row>
    <row r="562" spans="3:7" x14ac:dyDescent="0.25">
      <c r="C562" s="9"/>
      <c r="F562" s="9"/>
      <c r="G562" s="9"/>
    </row>
    <row r="563" spans="3:7" x14ac:dyDescent="0.25">
      <c r="C563" s="9"/>
      <c r="F563" s="9"/>
      <c r="G563" s="9"/>
    </row>
    <row r="564" spans="3:7" x14ac:dyDescent="0.25">
      <c r="C564" s="9"/>
      <c r="F564" s="9"/>
      <c r="G564" s="9"/>
    </row>
    <row r="565" spans="3:7" x14ac:dyDescent="0.25">
      <c r="C565" s="9"/>
      <c r="F565" s="9"/>
      <c r="G565" s="9"/>
    </row>
    <row r="566" spans="3:7" x14ac:dyDescent="0.25">
      <c r="C566" s="9"/>
      <c r="F566" s="9"/>
      <c r="G566" s="9"/>
    </row>
    <row r="567" spans="3:7" x14ac:dyDescent="0.25">
      <c r="C567" s="9"/>
      <c r="F567" s="9"/>
      <c r="G567" s="9"/>
    </row>
    <row r="568" spans="3:7" x14ac:dyDescent="0.25">
      <c r="C568" s="9"/>
      <c r="F568" s="9"/>
      <c r="G568" s="9"/>
    </row>
    <row r="569" spans="3:7" x14ac:dyDescent="0.25">
      <c r="C569" s="9"/>
      <c r="F569" s="9"/>
      <c r="G569" s="9"/>
    </row>
    <row r="570" spans="3:7" x14ac:dyDescent="0.25">
      <c r="C570" s="9"/>
      <c r="F570" s="9"/>
      <c r="G570" s="9"/>
    </row>
    <row r="571" spans="3:7" x14ac:dyDescent="0.25">
      <c r="C571" s="9"/>
      <c r="F571" s="9"/>
      <c r="G571" s="9"/>
    </row>
    <row r="572" spans="3:7" x14ac:dyDescent="0.25">
      <c r="C572" s="9"/>
      <c r="F572" s="9"/>
      <c r="G572" s="9"/>
    </row>
    <row r="573" spans="3:7" x14ac:dyDescent="0.25">
      <c r="C573" s="9"/>
      <c r="F573" s="9"/>
      <c r="G573" s="9"/>
    </row>
    <row r="574" spans="3:7" x14ac:dyDescent="0.25">
      <c r="C574" s="9"/>
      <c r="F574" s="9"/>
      <c r="G574" s="9"/>
    </row>
    <row r="575" spans="3:7" x14ac:dyDescent="0.25">
      <c r="C575" s="9"/>
      <c r="F575" s="9"/>
      <c r="G575" s="9"/>
    </row>
    <row r="576" spans="3:7" x14ac:dyDescent="0.25">
      <c r="C576" s="9"/>
      <c r="F576" s="9"/>
      <c r="G576" s="9"/>
    </row>
    <row r="577" spans="3:7" x14ac:dyDescent="0.25">
      <c r="C577" s="9"/>
      <c r="F577" s="9"/>
      <c r="G577" s="9"/>
    </row>
    <row r="578" spans="3:7" x14ac:dyDescent="0.25">
      <c r="C578" s="9"/>
      <c r="F578" s="9"/>
      <c r="G578" s="9"/>
    </row>
    <row r="579" spans="3:7" x14ac:dyDescent="0.25">
      <c r="C579" s="9"/>
      <c r="F579" s="9"/>
      <c r="G579" s="9"/>
    </row>
    <row r="580" spans="3:7" x14ac:dyDescent="0.25">
      <c r="C580" s="9"/>
      <c r="F580" s="9"/>
      <c r="G580" s="9"/>
    </row>
    <row r="581" spans="3:7" x14ac:dyDescent="0.25">
      <c r="C581" s="9"/>
      <c r="F581" s="9"/>
      <c r="G581" s="9"/>
    </row>
    <row r="582" spans="3:7" x14ac:dyDescent="0.25">
      <c r="C582" s="9"/>
      <c r="F582" s="9"/>
      <c r="G582" s="9"/>
    </row>
    <row r="583" spans="3:7" x14ac:dyDescent="0.25">
      <c r="C583" s="9"/>
      <c r="F583" s="9"/>
      <c r="G583" s="9"/>
    </row>
    <row r="584" spans="3:7" x14ac:dyDescent="0.25">
      <c r="C584" s="9"/>
      <c r="F584" s="9"/>
      <c r="G584" s="9"/>
    </row>
    <row r="585" spans="3:7" x14ac:dyDescent="0.25">
      <c r="C585" s="9"/>
      <c r="F585" s="9"/>
      <c r="G585" s="9"/>
    </row>
    <row r="586" spans="3:7" x14ac:dyDescent="0.25">
      <c r="C586" s="9"/>
      <c r="F586" s="9"/>
      <c r="G586" s="9"/>
    </row>
    <row r="587" spans="3:7" x14ac:dyDescent="0.25">
      <c r="C587" s="9"/>
      <c r="F587" s="9"/>
      <c r="G587" s="9"/>
    </row>
    <row r="588" spans="3:7" x14ac:dyDescent="0.25">
      <c r="C588" s="9"/>
      <c r="F588" s="9"/>
      <c r="G588" s="9"/>
    </row>
    <row r="589" spans="3:7" x14ac:dyDescent="0.25">
      <c r="C589" s="9"/>
      <c r="F589" s="9"/>
      <c r="G589" s="9"/>
    </row>
    <row r="590" spans="3:7" x14ac:dyDescent="0.25">
      <c r="C590" s="9"/>
      <c r="F590" s="9"/>
      <c r="G590" s="9"/>
    </row>
    <row r="591" spans="3:7" x14ac:dyDescent="0.25">
      <c r="C591" s="9"/>
      <c r="F591" s="9"/>
      <c r="G591" s="9"/>
    </row>
    <row r="592" spans="3:7" x14ac:dyDescent="0.25">
      <c r="C592" s="9"/>
      <c r="F592" s="9"/>
      <c r="G592" s="9"/>
    </row>
    <row r="593" spans="3:7" x14ac:dyDescent="0.25">
      <c r="C593" s="9"/>
      <c r="F593" s="9"/>
      <c r="G593" s="9"/>
    </row>
    <row r="594" spans="3:7" x14ac:dyDescent="0.25">
      <c r="C594" s="9"/>
      <c r="F594" s="9"/>
      <c r="G594" s="9"/>
    </row>
    <row r="595" spans="3:7" x14ac:dyDescent="0.25">
      <c r="C595" s="9"/>
      <c r="F595" s="9"/>
      <c r="G595" s="9"/>
    </row>
    <row r="596" spans="3:7" x14ac:dyDescent="0.25">
      <c r="C596" s="9"/>
      <c r="F596" s="9"/>
      <c r="G596" s="9"/>
    </row>
    <row r="597" spans="3:7" x14ac:dyDescent="0.25">
      <c r="C597" s="9"/>
      <c r="F597" s="9"/>
      <c r="G597" s="9"/>
    </row>
    <row r="598" spans="3:7" x14ac:dyDescent="0.25">
      <c r="C598" s="9"/>
      <c r="F598" s="9"/>
      <c r="G598" s="9"/>
    </row>
    <row r="599" spans="3:7" x14ac:dyDescent="0.25">
      <c r="C599" s="9"/>
      <c r="F599" s="9"/>
      <c r="G599" s="9"/>
    </row>
    <row r="600" spans="3:7" x14ac:dyDescent="0.25">
      <c r="C600" s="9"/>
      <c r="F600" s="9"/>
      <c r="G600" s="9"/>
    </row>
    <row r="601" spans="3:7" x14ac:dyDescent="0.25">
      <c r="C601" s="9"/>
      <c r="F601" s="9"/>
      <c r="G601" s="9"/>
    </row>
    <row r="602" spans="3:7" x14ac:dyDescent="0.25">
      <c r="C602" s="9"/>
      <c r="F602" s="9"/>
      <c r="G602" s="9"/>
    </row>
    <row r="603" spans="3:7" x14ac:dyDescent="0.25">
      <c r="C603" s="9"/>
      <c r="F603" s="9"/>
      <c r="G603" s="9"/>
    </row>
    <row r="604" spans="3:7" x14ac:dyDescent="0.25">
      <c r="C604" s="9"/>
      <c r="F604" s="9"/>
      <c r="G604" s="9"/>
    </row>
    <row r="605" spans="3:7" x14ac:dyDescent="0.25">
      <c r="C605" s="9"/>
      <c r="F605" s="9"/>
      <c r="G605" s="9"/>
    </row>
    <row r="606" spans="3:7" x14ac:dyDescent="0.25">
      <c r="C606" s="9"/>
      <c r="F606" s="9"/>
      <c r="G606" s="9"/>
    </row>
    <row r="607" spans="3:7" x14ac:dyDescent="0.25">
      <c r="C607" s="9"/>
      <c r="F607" s="9"/>
      <c r="G607" s="9"/>
    </row>
    <row r="608" spans="3:7" x14ac:dyDescent="0.25">
      <c r="C608" s="9"/>
      <c r="F608" s="9"/>
      <c r="G608" s="9"/>
    </row>
    <row r="609" spans="3:7" x14ac:dyDescent="0.25">
      <c r="C609" s="9"/>
      <c r="F609" s="9"/>
      <c r="G609" s="9"/>
    </row>
    <row r="610" spans="3:7" x14ac:dyDescent="0.25">
      <c r="C610" s="9"/>
      <c r="F610" s="9"/>
      <c r="G610" s="9"/>
    </row>
    <row r="611" spans="3:7" x14ac:dyDescent="0.25">
      <c r="C611" s="9"/>
      <c r="F611" s="9"/>
      <c r="G611" s="9"/>
    </row>
    <row r="612" spans="3:7" x14ac:dyDescent="0.25">
      <c r="C612" s="9"/>
      <c r="F612" s="9"/>
      <c r="G612" s="9"/>
    </row>
    <row r="613" spans="3:7" x14ac:dyDescent="0.25">
      <c r="C613" s="9"/>
      <c r="F613" s="9"/>
      <c r="G613" s="9"/>
    </row>
    <row r="614" spans="3:7" x14ac:dyDescent="0.25">
      <c r="C614" s="9"/>
      <c r="F614" s="9"/>
      <c r="G614" s="9"/>
    </row>
    <row r="615" spans="3:7" x14ac:dyDescent="0.25">
      <c r="C615" s="9"/>
      <c r="F615" s="9"/>
      <c r="G615" s="9"/>
    </row>
    <row r="616" spans="3:7" x14ac:dyDescent="0.25">
      <c r="C616" s="9"/>
      <c r="F616" s="9"/>
      <c r="G616" s="9"/>
    </row>
    <row r="617" spans="3:7" x14ac:dyDescent="0.25">
      <c r="C617" s="9"/>
      <c r="F617" s="9"/>
      <c r="G617" s="9"/>
    </row>
    <row r="618" spans="3:7" x14ac:dyDescent="0.25">
      <c r="C618" s="9"/>
      <c r="F618" s="9"/>
      <c r="G618" s="9"/>
    </row>
    <row r="619" spans="3:7" x14ac:dyDescent="0.25">
      <c r="C619" s="9"/>
      <c r="F619" s="9"/>
      <c r="G619" s="9"/>
    </row>
    <row r="620" spans="3:7" x14ac:dyDescent="0.25">
      <c r="C620" s="9"/>
      <c r="F620" s="9"/>
      <c r="G620" s="9"/>
    </row>
    <row r="621" spans="3:7" x14ac:dyDescent="0.25">
      <c r="C621" s="9"/>
      <c r="F621" s="9"/>
      <c r="G621" s="9"/>
    </row>
    <row r="622" spans="3:7" x14ac:dyDescent="0.25">
      <c r="C622" s="9"/>
      <c r="F622" s="9"/>
      <c r="G622" s="9"/>
    </row>
    <row r="623" spans="3:7" x14ac:dyDescent="0.25">
      <c r="C623" s="9"/>
      <c r="F623" s="9"/>
      <c r="G623" s="9"/>
    </row>
    <row r="624" spans="3:7" x14ac:dyDescent="0.25">
      <c r="C624" s="9"/>
      <c r="F624" s="9"/>
      <c r="G624" s="9"/>
    </row>
    <row r="625" spans="3:7" x14ac:dyDescent="0.25">
      <c r="C625" s="9"/>
      <c r="F625" s="9"/>
      <c r="G625" s="9"/>
    </row>
    <row r="626" spans="3:7" x14ac:dyDescent="0.25">
      <c r="C626" s="9"/>
      <c r="F626" s="9"/>
      <c r="G626" s="9"/>
    </row>
    <row r="627" spans="3:7" x14ac:dyDescent="0.25">
      <c r="C627" s="9"/>
      <c r="F627" s="9"/>
      <c r="G627" s="9"/>
    </row>
    <row r="628" spans="3:7" x14ac:dyDescent="0.25">
      <c r="C628" s="9"/>
      <c r="F628" s="9"/>
      <c r="G628" s="9"/>
    </row>
    <row r="629" spans="3:7" x14ac:dyDescent="0.25">
      <c r="C629" s="9"/>
      <c r="F629" s="9"/>
      <c r="G629" s="9"/>
    </row>
    <row r="630" spans="3:7" x14ac:dyDescent="0.25">
      <c r="C630" s="9"/>
      <c r="F630" s="9"/>
      <c r="G630" s="9"/>
    </row>
    <row r="631" spans="3:7" x14ac:dyDescent="0.25">
      <c r="C631" s="9"/>
      <c r="F631" s="9"/>
      <c r="G631" s="9"/>
    </row>
    <row r="632" spans="3:7" x14ac:dyDescent="0.25">
      <c r="C632" s="9"/>
      <c r="F632" s="9"/>
      <c r="G632" s="9"/>
    </row>
    <row r="633" spans="3:7" x14ac:dyDescent="0.25">
      <c r="C633" s="9"/>
      <c r="F633" s="9"/>
      <c r="G633" s="9"/>
    </row>
    <row r="634" spans="3:7" x14ac:dyDescent="0.25">
      <c r="C634" s="9"/>
      <c r="F634" s="9"/>
      <c r="G634" s="9"/>
    </row>
    <row r="635" spans="3:7" x14ac:dyDescent="0.25">
      <c r="C635" s="9"/>
      <c r="F635" s="9"/>
      <c r="G635" s="9"/>
    </row>
    <row r="636" spans="3:7" x14ac:dyDescent="0.25">
      <c r="C636" s="9"/>
      <c r="F636" s="9"/>
      <c r="G636" s="9"/>
    </row>
    <row r="637" spans="3:7" x14ac:dyDescent="0.25">
      <c r="C637" s="9"/>
      <c r="F637" s="9"/>
      <c r="G637" s="9"/>
    </row>
    <row r="638" spans="3:7" x14ac:dyDescent="0.25">
      <c r="C638" s="9"/>
      <c r="F638" s="9"/>
      <c r="G638" s="9"/>
    </row>
    <row r="639" spans="3:7" x14ac:dyDescent="0.25">
      <c r="C639" s="9"/>
      <c r="F639" s="9"/>
      <c r="G639" s="9"/>
    </row>
    <row r="640" spans="3:7" x14ac:dyDescent="0.25">
      <c r="C640" s="9"/>
      <c r="F640" s="9"/>
      <c r="G640" s="9"/>
    </row>
    <row r="641" spans="3:7" x14ac:dyDescent="0.25">
      <c r="C641" s="9"/>
      <c r="F641" s="9"/>
      <c r="G641" s="9"/>
    </row>
    <row r="642" spans="3:7" x14ac:dyDescent="0.25">
      <c r="C642" s="9"/>
      <c r="F642" s="9"/>
      <c r="G642" s="9"/>
    </row>
    <row r="643" spans="3:7" x14ac:dyDescent="0.25">
      <c r="C643" s="9"/>
      <c r="F643" s="9"/>
      <c r="G643" s="9"/>
    </row>
    <row r="644" spans="3:7" x14ac:dyDescent="0.25">
      <c r="C644" s="9"/>
      <c r="F644" s="9"/>
      <c r="G644" s="9"/>
    </row>
    <row r="645" spans="3:7" x14ac:dyDescent="0.25">
      <c r="C645" s="9"/>
      <c r="F645" s="9"/>
      <c r="G645" s="9"/>
    </row>
    <row r="646" spans="3:7" x14ac:dyDescent="0.25">
      <c r="C646" s="9"/>
      <c r="F646" s="9"/>
      <c r="G646" s="9"/>
    </row>
    <row r="647" spans="3:7" x14ac:dyDescent="0.25">
      <c r="C647" s="9"/>
      <c r="F647" s="9"/>
      <c r="G647" s="9"/>
    </row>
    <row r="648" spans="3:7" x14ac:dyDescent="0.25">
      <c r="C648" s="9"/>
      <c r="F648" s="9"/>
      <c r="G648" s="9"/>
    </row>
    <row r="649" spans="3:7" x14ac:dyDescent="0.25">
      <c r="C649" s="9"/>
      <c r="F649" s="9"/>
      <c r="G649" s="9"/>
    </row>
    <row r="650" spans="3:7" x14ac:dyDescent="0.25">
      <c r="C650" s="9"/>
      <c r="F650" s="9"/>
      <c r="G650" s="9"/>
    </row>
    <row r="651" spans="3:7" x14ac:dyDescent="0.25">
      <c r="C651" s="9"/>
      <c r="F651" s="9"/>
      <c r="G651" s="9"/>
    </row>
    <row r="652" spans="3:7" x14ac:dyDescent="0.25">
      <c r="C652" s="9"/>
      <c r="F652" s="9"/>
      <c r="G652" s="9"/>
    </row>
    <row r="653" spans="3:7" x14ac:dyDescent="0.25">
      <c r="C653" s="9"/>
      <c r="F653" s="9"/>
      <c r="G653" s="9"/>
    </row>
    <row r="654" spans="3:7" x14ac:dyDescent="0.25">
      <c r="C654" s="9"/>
      <c r="F654" s="9"/>
      <c r="G654" s="9"/>
    </row>
    <row r="655" spans="3:7" x14ac:dyDescent="0.25">
      <c r="C655" s="9"/>
      <c r="F655" s="9"/>
      <c r="G655" s="9"/>
    </row>
    <row r="656" spans="3:7" x14ac:dyDescent="0.25">
      <c r="C656" s="9"/>
      <c r="F656" s="9"/>
      <c r="G656" s="9"/>
    </row>
    <row r="657" spans="3:7" x14ac:dyDescent="0.25">
      <c r="C657" s="9"/>
      <c r="F657" s="9"/>
      <c r="G657" s="9"/>
    </row>
    <row r="658" spans="3:7" x14ac:dyDescent="0.25">
      <c r="C658" s="9"/>
      <c r="F658" s="9"/>
      <c r="G658" s="9"/>
    </row>
    <row r="659" spans="3:7" x14ac:dyDescent="0.25">
      <c r="C659" s="9"/>
      <c r="F659" s="9"/>
      <c r="G659" s="9"/>
    </row>
    <row r="660" spans="3:7" x14ac:dyDescent="0.25">
      <c r="C660" s="9"/>
      <c r="F660" s="9"/>
      <c r="G660" s="9"/>
    </row>
    <row r="661" spans="3:7" x14ac:dyDescent="0.25">
      <c r="C661" s="9"/>
      <c r="F661" s="9"/>
      <c r="G661" s="9"/>
    </row>
    <row r="662" spans="3:7" x14ac:dyDescent="0.25">
      <c r="C662" s="9"/>
      <c r="F662" s="9"/>
      <c r="G662" s="9"/>
    </row>
    <row r="663" spans="3:7" x14ac:dyDescent="0.25">
      <c r="C663" s="9"/>
      <c r="F663" s="9"/>
      <c r="G663" s="9"/>
    </row>
    <row r="664" spans="3:7" x14ac:dyDescent="0.25">
      <c r="C664" s="9"/>
      <c r="F664" s="9"/>
      <c r="G664" s="9"/>
    </row>
    <row r="665" spans="3:7" x14ac:dyDescent="0.25">
      <c r="C665" s="9"/>
      <c r="F665" s="9"/>
      <c r="G665" s="9"/>
    </row>
    <row r="666" spans="3:7" x14ac:dyDescent="0.25">
      <c r="C666" s="9"/>
      <c r="F666" s="9"/>
      <c r="G666" s="9"/>
    </row>
    <row r="667" spans="3:7" x14ac:dyDescent="0.25">
      <c r="C667" s="9"/>
      <c r="F667" s="9"/>
      <c r="G667" s="9"/>
    </row>
    <row r="668" spans="3:7" x14ac:dyDescent="0.25">
      <c r="C668" s="9"/>
      <c r="F668" s="9"/>
      <c r="G668" s="9"/>
    </row>
    <row r="669" spans="3:7" x14ac:dyDescent="0.25">
      <c r="C669" s="9"/>
      <c r="F669" s="9"/>
      <c r="G669" s="9"/>
    </row>
    <row r="670" spans="3:7" x14ac:dyDescent="0.25">
      <c r="C670" s="9"/>
      <c r="F670" s="9"/>
      <c r="G670" s="9"/>
    </row>
    <row r="671" spans="3:7" x14ac:dyDescent="0.25">
      <c r="C671" s="9"/>
      <c r="F671" s="9"/>
      <c r="G671" s="9"/>
    </row>
    <row r="672" spans="3:7" x14ac:dyDescent="0.25">
      <c r="C672" s="9"/>
      <c r="F672" s="9"/>
      <c r="G672" s="9"/>
    </row>
    <row r="673" spans="3:7" x14ac:dyDescent="0.25">
      <c r="C673" s="9"/>
      <c r="F673" s="9"/>
      <c r="G673" s="9"/>
    </row>
    <row r="674" spans="3:7" x14ac:dyDescent="0.25">
      <c r="C674" s="9"/>
      <c r="F674" s="9"/>
      <c r="G674" s="9"/>
    </row>
    <row r="675" spans="3:7" x14ac:dyDescent="0.25">
      <c r="C675" s="9"/>
      <c r="F675" s="9"/>
      <c r="G675" s="9"/>
    </row>
    <row r="676" spans="3:7" x14ac:dyDescent="0.25">
      <c r="C676" s="9"/>
      <c r="F676" s="9"/>
      <c r="G676" s="9"/>
    </row>
    <row r="677" spans="3:7" x14ac:dyDescent="0.25">
      <c r="C677" s="9"/>
      <c r="F677" s="9"/>
      <c r="G677" s="9"/>
    </row>
    <row r="678" spans="3:7" x14ac:dyDescent="0.25">
      <c r="C678" s="9"/>
      <c r="F678" s="9"/>
      <c r="G678" s="9"/>
    </row>
    <row r="679" spans="3:7" x14ac:dyDescent="0.25">
      <c r="C679" s="9"/>
      <c r="F679" s="9"/>
      <c r="G679" s="9"/>
    </row>
    <row r="680" spans="3:7" x14ac:dyDescent="0.25">
      <c r="C680" s="9"/>
      <c r="F680" s="9"/>
      <c r="G680" s="9"/>
    </row>
    <row r="681" spans="3:7" x14ac:dyDescent="0.25">
      <c r="C681" s="9"/>
      <c r="F681" s="9"/>
      <c r="G681" s="9"/>
    </row>
    <row r="682" spans="3:7" x14ac:dyDescent="0.25">
      <c r="C682" s="9"/>
      <c r="F682" s="9"/>
      <c r="G682" s="9"/>
    </row>
    <row r="683" spans="3:7" x14ac:dyDescent="0.25">
      <c r="C683" s="9"/>
      <c r="F683" s="9"/>
      <c r="G683" s="9"/>
    </row>
    <row r="684" spans="3:7" x14ac:dyDescent="0.25">
      <c r="C684" s="9"/>
      <c r="F684" s="9"/>
      <c r="G684" s="9"/>
    </row>
    <row r="685" spans="3:7" x14ac:dyDescent="0.25">
      <c r="C685" s="9"/>
      <c r="F685" s="9"/>
      <c r="G685" s="9"/>
    </row>
    <row r="686" spans="3:7" x14ac:dyDescent="0.25">
      <c r="C686" s="9"/>
      <c r="F686" s="9"/>
      <c r="G686" s="9"/>
    </row>
    <row r="687" spans="3:7" x14ac:dyDescent="0.25">
      <c r="C687" s="9"/>
      <c r="F687" s="9"/>
      <c r="G687" s="9"/>
    </row>
    <row r="688" spans="3:7" x14ac:dyDescent="0.25">
      <c r="C688" s="9"/>
      <c r="F688" s="9"/>
      <c r="G688" s="9"/>
    </row>
    <row r="689" spans="3:7" x14ac:dyDescent="0.25">
      <c r="C689" s="9"/>
      <c r="F689" s="9"/>
      <c r="G689" s="9"/>
    </row>
    <row r="690" spans="3:7" x14ac:dyDescent="0.25">
      <c r="C690" s="9"/>
      <c r="F690" s="9"/>
      <c r="G690" s="9"/>
    </row>
    <row r="691" spans="3:7" x14ac:dyDescent="0.25">
      <c r="C691" s="9"/>
      <c r="F691" s="9"/>
      <c r="G691" s="9"/>
    </row>
    <row r="692" spans="3:7" x14ac:dyDescent="0.25">
      <c r="C692" s="9"/>
      <c r="F692" s="9"/>
      <c r="G692" s="9"/>
    </row>
    <row r="693" spans="3:7" x14ac:dyDescent="0.25">
      <c r="C693" s="9"/>
      <c r="F693" s="9"/>
      <c r="G693" s="9"/>
    </row>
    <row r="694" spans="3:7" x14ac:dyDescent="0.25">
      <c r="C694" s="9"/>
      <c r="F694" s="9"/>
      <c r="G694" s="9"/>
    </row>
    <row r="695" spans="3:7" x14ac:dyDescent="0.25">
      <c r="C695" s="9"/>
      <c r="F695" s="9"/>
      <c r="G695" s="9"/>
    </row>
    <row r="696" spans="3:7" x14ac:dyDescent="0.25">
      <c r="C696" s="9"/>
      <c r="F696" s="9"/>
      <c r="G696" s="9"/>
    </row>
    <row r="697" spans="3:7" x14ac:dyDescent="0.25">
      <c r="C697" s="9"/>
      <c r="F697" s="9"/>
      <c r="G697" s="9"/>
    </row>
    <row r="698" spans="3:7" x14ac:dyDescent="0.25">
      <c r="C698" s="9"/>
      <c r="F698" s="9"/>
      <c r="G698" s="9"/>
    </row>
    <row r="699" spans="3:7" x14ac:dyDescent="0.25">
      <c r="C699" s="9"/>
      <c r="F699" s="9"/>
      <c r="G699" s="9"/>
    </row>
    <row r="700" spans="3:7" x14ac:dyDescent="0.25">
      <c r="C700" s="9"/>
      <c r="F700" s="9"/>
      <c r="G700" s="9"/>
    </row>
    <row r="701" spans="3:7" x14ac:dyDescent="0.25">
      <c r="C701" s="9"/>
      <c r="F701" s="9"/>
      <c r="G701" s="9"/>
    </row>
    <row r="702" spans="3:7" x14ac:dyDescent="0.25">
      <c r="C702" s="9"/>
      <c r="F702" s="9"/>
      <c r="G702" s="9"/>
    </row>
    <row r="703" spans="3:7" x14ac:dyDescent="0.25">
      <c r="C703" s="9"/>
      <c r="F703" s="9"/>
      <c r="G703" s="9"/>
    </row>
    <row r="704" spans="3:7" x14ac:dyDescent="0.25">
      <c r="C704" s="9"/>
      <c r="F704" s="9"/>
      <c r="G704" s="9"/>
    </row>
    <row r="705" spans="3:7" x14ac:dyDescent="0.25">
      <c r="C705" s="9"/>
      <c r="F705" s="9"/>
      <c r="G705" s="9"/>
    </row>
    <row r="706" spans="3:7" x14ac:dyDescent="0.25">
      <c r="C706" s="9"/>
      <c r="F706" s="9"/>
      <c r="G706" s="9"/>
    </row>
    <row r="707" spans="3:7" x14ac:dyDescent="0.25">
      <c r="C707" s="9"/>
      <c r="F707" s="9"/>
      <c r="G707" s="9"/>
    </row>
    <row r="708" spans="3:7" x14ac:dyDescent="0.25">
      <c r="C708" s="9"/>
      <c r="F708" s="9"/>
      <c r="G708" s="9"/>
    </row>
    <row r="709" spans="3:7" x14ac:dyDescent="0.25">
      <c r="C709" s="9"/>
      <c r="F709" s="9"/>
      <c r="G709" s="9"/>
    </row>
    <row r="710" spans="3:7" x14ac:dyDescent="0.25">
      <c r="C710" s="9"/>
      <c r="F710" s="9"/>
      <c r="G710" s="9"/>
    </row>
    <row r="711" spans="3:7" x14ac:dyDescent="0.25">
      <c r="C711" s="9"/>
      <c r="F711" s="9"/>
      <c r="G711" s="9"/>
    </row>
    <row r="712" spans="3:7" x14ac:dyDescent="0.25">
      <c r="C712" s="9"/>
      <c r="F712" s="9"/>
      <c r="G712" s="9"/>
    </row>
    <row r="713" spans="3:7" x14ac:dyDescent="0.25">
      <c r="C713" s="9"/>
      <c r="F713" s="9"/>
      <c r="G713" s="9"/>
    </row>
    <row r="714" spans="3:7" x14ac:dyDescent="0.25">
      <c r="C714" s="9"/>
      <c r="F714" s="9"/>
      <c r="G714" s="9"/>
    </row>
    <row r="715" spans="3:7" x14ac:dyDescent="0.25">
      <c r="C715" s="9"/>
      <c r="F715" s="9"/>
      <c r="G715" s="9"/>
    </row>
    <row r="716" spans="3:7" x14ac:dyDescent="0.25">
      <c r="C716" s="9"/>
      <c r="F716" s="9"/>
      <c r="G716" s="9"/>
    </row>
    <row r="717" spans="3:7" x14ac:dyDescent="0.25">
      <c r="C717" s="9"/>
      <c r="F717" s="9"/>
      <c r="G717" s="9"/>
    </row>
    <row r="718" spans="3:7" x14ac:dyDescent="0.25">
      <c r="C718" s="9"/>
      <c r="F718" s="9"/>
      <c r="G718" s="9"/>
    </row>
    <row r="719" spans="3:7" x14ac:dyDescent="0.25">
      <c r="C719" s="9"/>
      <c r="F719" s="9"/>
      <c r="G719" s="9"/>
    </row>
    <row r="720" spans="3:7" x14ac:dyDescent="0.25">
      <c r="C720" s="9"/>
      <c r="F720" s="9"/>
      <c r="G720" s="9"/>
    </row>
    <row r="721" spans="3:7" x14ac:dyDescent="0.25">
      <c r="C721" s="9"/>
      <c r="F721" s="9"/>
      <c r="G721" s="9"/>
    </row>
    <row r="722" spans="3:7" x14ac:dyDescent="0.25">
      <c r="C722" s="9"/>
      <c r="F722" s="9"/>
      <c r="G722" s="9"/>
    </row>
    <row r="723" spans="3:7" x14ac:dyDescent="0.25">
      <c r="C723" s="9"/>
      <c r="F723" s="9"/>
      <c r="G723" s="9"/>
    </row>
    <row r="724" spans="3:7" x14ac:dyDescent="0.25">
      <c r="C724" s="9"/>
      <c r="F724" s="9"/>
      <c r="G724" s="9"/>
    </row>
    <row r="725" spans="3:7" x14ac:dyDescent="0.25">
      <c r="C725" s="9"/>
      <c r="F725" s="9"/>
      <c r="G725" s="9"/>
    </row>
    <row r="726" spans="3:7" x14ac:dyDescent="0.25">
      <c r="C726" s="9"/>
      <c r="F726" s="9"/>
      <c r="G726" s="9"/>
    </row>
    <row r="727" spans="3:7" x14ac:dyDescent="0.25">
      <c r="C727" s="9"/>
      <c r="F727" s="9"/>
      <c r="G727" s="9"/>
    </row>
    <row r="728" spans="3:7" x14ac:dyDescent="0.25">
      <c r="C728" s="9"/>
      <c r="F728" s="9"/>
      <c r="G728" s="9"/>
    </row>
    <row r="729" spans="3:7" x14ac:dyDescent="0.25">
      <c r="C729" s="9"/>
      <c r="F729" s="9"/>
      <c r="G729" s="9"/>
    </row>
    <row r="730" spans="3:7" x14ac:dyDescent="0.25">
      <c r="C730" s="9"/>
      <c r="F730" s="9"/>
      <c r="G730" s="9"/>
    </row>
    <row r="731" spans="3:7" x14ac:dyDescent="0.25">
      <c r="C731" s="9"/>
      <c r="F731" s="9"/>
      <c r="G731" s="9"/>
    </row>
    <row r="732" spans="3:7" x14ac:dyDescent="0.25">
      <c r="C732" s="9"/>
      <c r="F732" s="9"/>
      <c r="G732" s="9"/>
    </row>
    <row r="733" spans="3:7" x14ac:dyDescent="0.25">
      <c r="C733" s="9"/>
      <c r="F733" s="9"/>
      <c r="G733" s="9"/>
    </row>
    <row r="734" spans="3:7" x14ac:dyDescent="0.25">
      <c r="C734" s="9"/>
      <c r="F734" s="9"/>
      <c r="G734" s="9"/>
    </row>
    <row r="735" spans="3:7" x14ac:dyDescent="0.25">
      <c r="C735" s="9"/>
      <c r="F735" s="9"/>
      <c r="G735" s="9"/>
    </row>
    <row r="736" spans="3:7" x14ac:dyDescent="0.25">
      <c r="C736" s="9"/>
      <c r="F736" s="9"/>
      <c r="G736" s="9"/>
    </row>
    <row r="737" spans="3:7" x14ac:dyDescent="0.25">
      <c r="C737" s="9"/>
      <c r="F737" s="9"/>
      <c r="G737" s="9"/>
    </row>
    <row r="738" spans="3:7" x14ac:dyDescent="0.25">
      <c r="C738" s="9"/>
      <c r="F738" s="9"/>
      <c r="G738" s="9"/>
    </row>
    <row r="739" spans="3:7" x14ac:dyDescent="0.25">
      <c r="C739" s="9"/>
      <c r="F739" s="9"/>
      <c r="G739" s="9"/>
    </row>
    <row r="740" spans="3:7" x14ac:dyDescent="0.25">
      <c r="C740" s="9"/>
      <c r="F740" s="9"/>
      <c r="G740" s="9"/>
    </row>
    <row r="741" spans="3:7" x14ac:dyDescent="0.25">
      <c r="C741" s="9"/>
      <c r="F741" s="9"/>
      <c r="G741" s="9"/>
    </row>
    <row r="742" spans="3:7" x14ac:dyDescent="0.25">
      <c r="C742" s="9"/>
      <c r="F742" s="9"/>
      <c r="G742" s="9"/>
    </row>
    <row r="743" spans="3:7" x14ac:dyDescent="0.25">
      <c r="C743" s="9"/>
      <c r="F743" s="9"/>
      <c r="G743" s="9"/>
    </row>
    <row r="744" spans="3:7" x14ac:dyDescent="0.25">
      <c r="C744" s="9"/>
      <c r="F744" s="9"/>
      <c r="G744" s="9"/>
    </row>
    <row r="745" spans="3:7" x14ac:dyDescent="0.25">
      <c r="C745" s="9"/>
      <c r="F745" s="9"/>
      <c r="G745" s="9"/>
    </row>
    <row r="746" spans="3:7" x14ac:dyDescent="0.25">
      <c r="C746" s="9"/>
      <c r="F746" s="9"/>
      <c r="G746" s="9"/>
    </row>
    <row r="747" spans="3:7" x14ac:dyDescent="0.25">
      <c r="C747" s="9"/>
      <c r="F747" s="9"/>
      <c r="G747" s="9"/>
    </row>
    <row r="748" spans="3:7" x14ac:dyDescent="0.25">
      <c r="C748" s="9"/>
      <c r="F748" s="9"/>
      <c r="G748" s="9"/>
    </row>
    <row r="749" spans="3:7" x14ac:dyDescent="0.25">
      <c r="C749" s="9"/>
      <c r="F749" s="9"/>
      <c r="G749" s="9"/>
    </row>
    <row r="750" spans="3:7" x14ac:dyDescent="0.25">
      <c r="C750" s="9"/>
      <c r="F750" s="9"/>
      <c r="G750" s="9"/>
    </row>
    <row r="751" spans="3:7" x14ac:dyDescent="0.25">
      <c r="C751" s="9"/>
      <c r="F751" s="9"/>
      <c r="G751" s="9"/>
    </row>
    <row r="752" spans="3:7" x14ac:dyDescent="0.25">
      <c r="C752" s="9"/>
      <c r="F752" s="9"/>
      <c r="G752" s="9"/>
    </row>
    <row r="753" spans="3:7" x14ac:dyDescent="0.25">
      <c r="C753" s="9"/>
      <c r="F753" s="9"/>
      <c r="G753" s="9"/>
    </row>
    <row r="754" spans="3:7" x14ac:dyDescent="0.25">
      <c r="C754" s="9"/>
      <c r="F754" s="9"/>
      <c r="G754" s="9"/>
    </row>
    <row r="755" spans="3:7" x14ac:dyDescent="0.25">
      <c r="C755" s="9"/>
      <c r="F755" s="9"/>
      <c r="G755" s="9"/>
    </row>
    <row r="756" spans="3:7" x14ac:dyDescent="0.25">
      <c r="C756" s="9"/>
      <c r="F756" s="9"/>
      <c r="G756" s="9"/>
    </row>
    <row r="757" spans="3:7" x14ac:dyDescent="0.25">
      <c r="C757" s="9"/>
      <c r="F757" s="9"/>
      <c r="G757" s="9"/>
    </row>
    <row r="758" spans="3:7" x14ac:dyDescent="0.25">
      <c r="C758" s="9"/>
      <c r="F758" s="9"/>
      <c r="G758" s="9"/>
    </row>
    <row r="759" spans="3:7" x14ac:dyDescent="0.25">
      <c r="C759" s="9"/>
      <c r="F759" s="9"/>
      <c r="G759" s="9"/>
    </row>
    <row r="760" spans="3:7" x14ac:dyDescent="0.25">
      <c r="C760" s="9"/>
      <c r="F760" s="9"/>
      <c r="G760" s="9"/>
    </row>
    <row r="761" spans="3:7" x14ac:dyDescent="0.25">
      <c r="C761" s="9"/>
      <c r="F761" s="9"/>
      <c r="G761" s="9"/>
    </row>
    <row r="762" spans="3:7" x14ac:dyDescent="0.25">
      <c r="C762" s="9"/>
      <c r="F762" s="9"/>
      <c r="G762" s="9"/>
    </row>
    <row r="763" spans="3:7" x14ac:dyDescent="0.25">
      <c r="C763" s="9"/>
      <c r="F763" s="9"/>
      <c r="G763" s="9"/>
    </row>
    <row r="764" spans="3:7" x14ac:dyDescent="0.25">
      <c r="C764" s="9"/>
      <c r="F764" s="9"/>
      <c r="G764" s="9"/>
    </row>
    <row r="765" spans="3:7" x14ac:dyDescent="0.25">
      <c r="C765" s="9"/>
      <c r="F765" s="9"/>
      <c r="G765" s="9"/>
    </row>
    <row r="766" spans="3:7" x14ac:dyDescent="0.25">
      <c r="C766" s="9"/>
      <c r="F766" s="9"/>
      <c r="G766" s="9"/>
    </row>
    <row r="767" spans="3:7" x14ac:dyDescent="0.25">
      <c r="C767" s="9"/>
      <c r="F767" s="9"/>
      <c r="G767" s="9"/>
    </row>
    <row r="768" spans="3:7" x14ac:dyDescent="0.25">
      <c r="C768" s="9"/>
      <c r="F768" s="9"/>
      <c r="G768" s="9"/>
    </row>
    <row r="769" spans="3:7" x14ac:dyDescent="0.25">
      <c r="C769" s="9"/>
      <c r="F769" s="9"/>
      <c r="G769" s="9"/>
    </row>
    <row r="770" spans="3:7" x14ac:dyDescent="0.25">
      <c r="C770" s="9"/>
      <c r="F770" s="9"/>
      <c r="G770" s="9"/>
    </row>
    <row r="771" spans="3:7" x14ac:dyDescent="0.25">
      <c r="C771" s="9"/>
      <c r="F771" s="9"/>
      <c r="G771" s="9"/>
    </row>
    <row r="772" spans="3:7" x14ac:dyDescent="0.25">
      <c r="C772" s="9"/>
      <c r="F772" s="9"/>
      <c r="G772" s="9"/>
    </row>
    <row r="773" spans="3:7" x14ac:dyDescent="0.25">
      <c r="C773" s="9"/>
      <c r="F773" s="9"/>
      <c r="G773" s="9"/>
    </row>
    <row r="774" spans="3:7" x14ac:dyDescent="0.25">
      <c r="C774" s="9"/>
      <c r="F774" s="9"/>
      <c r="G774" s="9"/>
    </row>
    <row r="775" spans="3:7" x14ac:dyDescent="0.25">
      <c r="C775" s="9"/>
      <c r="F775" s="9"/>
      <c r="G775" s="9"/>
    </row>
    <row r="776" spans="3:7" x14ac:dyDescent="0.25">
      <c r="C776" s="9"/>
      <c r="F776" s="9"/>
      <c r="G776" s="9"/>
    </row>
    <row r="777" spans="3:7" x14ac:dyDescent="0.25">
      <c r="C777" s="9"/>
      <c r="F777" s="9"/>
      <c r="G777" s="9"/>
    </row>
    <row r="778" spans="3:7" x14ac:dyDescent="0.25">
      <c r="C778" s="9"/>
      <c r="F778" s="9"/>
      <c r="G778" s="9"/>
    </row>
    <row r="779" spans="3:7" x14ac:dyDescent="0.25">
      <c r="C779" s="9"/>
      <c r="F779" s="9"/>
      <c r="G779" s="9"/>
    </row>
    <row r="780" spans="3:7" x14ac:dyDescent="0.25">
      <c r="C780" s="9"/>
      <c r="F780" s="9"/>
      <c r="G780" s="9"/>
    </row>
    <row r="781" spans="3:7" x14ac:dyDescent="0.25">
      <c r="C781" s="9"/>
      <c r="F781" s="9"/>
      <c r="G781" s="9"/>
    </row>
    <row r="782" spans="3:7" x14ac:dyDescent="0.25">
      <c r="C782" s="9"/>
      <c r="F782" s="9"/>
      <c r="G782" s="9"/>
    </row>
    <row r="783" spans="3:7" x14ac:dyDescent="0.25">
      <c r="C783" s="9"/>
      <c r="F783" s="9"/>
      <c r="G783" s="9"/>
    </row>
    <row r="784" spans="3:7" x14ac:dyDescent="0.25">
      <c r="C784" s="9"/>
      <c r="F784" s="9"/>
      <c r="G784" s="9"/>
    </row>
    <row r="785" spans="3:7" x14ac:dyDescent="0.25">
      <c r="C785" s="9"/>
      <c r="F785" s="9"/>
      <c r="G785" s="9"/>
    </row>
    <row r="786" spans="3:7" x14ac:dyDescent="0.25">
      <c r="C786" s="9"/>
      <c r="F786" s="9"/>
      <c r="G786" s="9"/>
    </row>
    <row r="787" spans="3:7" x14ac:dyDescent="0.25">
      <c r="C787" s="9"/>
      <c r="F787" s="9"/>
      <c r="G787" s="9"/>
    </row>
    <row r="788" spans="3:7" x14ac:dyDescent="0.25">
      <c r="C788" s="9"/>
      <c r="F788" s="9"/>
      <c r="G788" s="9"/>
    </row>
    <row r="789" spans="3:7" x14ac:dyDescent="0.25">
      <c r="C789" s="9"/>
      <c r="F789" s="9"/>
      <c r="G789" s="9"/>
    </row>
    <row r="790" spans="3:7" x14ac:dyDescent="0.25">
      <c r="C790" s="9"/>
      <c r="F790" s="9"/>
      <c r="G790" s="9"/>
    </row>
    <row r="791" spans="3:7" x14ac:dyDescent="0.25">
      <c r="C791" s="9"/>
      <c r="F791" s="9"/>
      <c r="G791" s="9"/>
    </row>
    <row r="792" spans="3:7" x14ac:dyDescent="0.25">
      <c r="C792" s="9"/>
      <c r="F792" s="9"/>
      <c r="G792" s="9"/>
    </row>
    <row r="793" spans="3:7" x14ac:dyDescent="0.25">
      <c r="C793" s="9"/>
      <c r="F793" s="9"/>
      <c r="G793" s="9"/>
    </row>
    <row r="794" spans="3:7" x14ac:dyDescent="0.25">
      <c r="C794" s="9"/>
      <c r="F794" s="9"/>
      <c r="G794" s="9"/>
    </row>
    <row r="795" spans="3:7" x14ac:dyDescent="0.25">
      <c r="C795" s="9"/>
      <c r="F795" s="9"/>
      <c r="G795" s="9"/>
    </row>
    <row r="796" spans="3:7" x14ac:dyDescent="0.25">
      <c r="C796" s="9"/>
      <c r="F796" s="9"/>
      <c r="G796" s="9"/>
    </row>
    <row r="797" spans="3:7" x14ac:dyDescent="0.25">
      <c r="C797" s="9"/>
      <c r="F797" s="9"/>
      <c r="G797" s="9"/>
    </row>
    <row r="798" spans="3:7" x14ac:dyDescent="0.25">
      <c r="C798" s="9"/>
      <c r="F798" s="9"/>
      <c r="G798" s="9"/>
    </row>
    <row r="799" spans="3:7" x14ac:dyDescent="0.25">
      <c r="C799" s="9"/>
      <c r="F799" s="9"/>
      <c r="G799" s="9"/>
    </row>
    <row r="800" spans="3:7" x14ac:dyDescent="0.25">
      <c r="C800" s="9"/>
      <c r="F800" s="9"/>
      <c r="G800" s="9"/>
    </row>
    <row r="801" spans="3:7" x14ac:dyDescent="0.25">
      <c r="C801" s="9"/>
      <c r="F801" s="9"/>
      <c r="G801" s="9"/>
    </row>
    <row r="802" spans="3:7" x14ac:dyDescent="0.25">
      <c r="C802" s="9"/>
      <c r="F802" s="9"/>
      <c r="G802" s="9"/>
    </row>
    <row r="803" spans="3:7" x14ac:dyDescent="0.25">
      <c r="C803" s="9"/>
      <c r="F803" s="9"/>
      <c r="G803" s="9"/>
    </row>
    <row r="804" spans="3:7" x14ac:dyDescent="0.25">
      <c r="C804" s="9"/>
      <c r="F804" s="9"/>
      <c r="G804" s="9"/>
    </row>
    <row r="805" spans="3:7" x14ac:dyDescent="0.25">
      <c r="C805" s="9"/>
      <c r="F805" s="9"/>
      <c r="G805" s="9"/>
    </row>
    <row r="806" spans="3:7" x14ac:dyDescent="0.25">
      <c r="C806" s="9"/>
      <c r="F806" s="9"/>
      <c r="G806" s="9"/>
    </row>
    <row r="807" spans="3:7" x14ac:dyDescent="0.25">
      <c r="C807" s="9"/>
      <c r="F807" s="9"/>
      <c r="G807" s="9"/>
    </row>
    <row r="808" spans="3:7" x14ac:dyDescent="0.25">
      <c r="C808" s="9"/>
      <c r="F808" s="9"/>
      <c r="G808" s="9"/>
    </row>
    <row r="809" spans="3:7" x14ac:dyDescent="0.25">
      <c r="C809" s="9"/>
      <c r="F809" s="9"/>
      <c r="G809" s="9"/>
    </row>
    <row r="810" spans="3:7" x14ac:dyDescent="0.25">
      <c r="C810" s="9"/>
      <c r="F810" s="9"/>
      <c r="G810" s="9"/>
    </row>
    <row r="811" spans="3:7" x14ac:dyDescent="0.25">
      <c r="C811" s="9"/>
      <c r="F811" s="9"/>
      <c r="G811" s="9"/>
    </row>
    <row r="812" spans="3:7" x14ac:dyDescent="0.25">
      <c r="C812" s="9"/>
      <c r="F812" s="9"/>
      <c r="G812" s="9"/>
    </row>
    <row r="813" spans="3:7" x14ac:dyDescent="0.25">
      <c r="C813" s="9"/>
      <c r="F813" s="9"/>
      <c r="G813" s="9"/>
    </row>
    <row r="814" spans="3:7" x14ac:dyDescent="0.25">
      <c r="C814" s="9"/>
      <c r="F814" s="9"/>
      <c r="G814" s="9"/>
    </row>
    <row r="815" spans="3:7" x14ac:dyDescent="0.25">
      <c r="C815" s="9"/>
      <c r="F815" s="9"/>
      <c r="G815" s="9"/>
    </row>
    <row r="816" spans="3:7" x14ac:dyDescent="0.25">
      <c r="C816" s="9"/>
      <c r="F816" s="9"/>
      <c r="G816" s="9"/>
    </row>
    <row r="817" spans="3:7" x14ac:dyDescent="0.25">
      <c r="C817" s="9"/>
      <c r="F817" s="9"/>
      <c r="G817" s="9"/>
    </row>
    <row r="818" spans="3:7" x14ac:dyDescent="0.25">
      <c r="C818" s="9"/>
      <c r="F818" s="9"/>
      <c r="G818" s="9"/>
    </row>
    <row r="819" spans="3:7" x14ac:dyDescent="0.25">
      <c r="C819" s="9"/>
      <c r="F819" s="9"/>
      <c r="G819" s="9"/>
    </row>
    <row r="820" spans="3:7" x14ac:dyDescent="0.25">
      <c r="C820" s="9"/>
      <c r="F820" s="9"/>
      <c r="G820" s="9"/>
    </row>
    <row r="821" spans="3:7" x14ac:dyDescent="0.25">
      <c r="C821" s="9"/>
      <c r="F821" s="9"/>
      <c r="G821" s="9"/>
    </row>
    <row r="822" spans="3:7" x14ac:dyDescent="0.25">
      <c r="C822" s="9"/>
      <c r="F822" s="9"/>
      <c r="G822" s="9"/>
    </row>
    <row r="823" spans="3:7" x14ac:dyDescent="0.25">
      <c r="C823" s="9"/>
      <c r="F823" s="9"/>
      <c r="G823" s="9"/>
    </row>
    <row r="824" spans="3:7" x14ac:dyDescent="0.25">
      <c r="C824" s="9"/>
      <c r="F824" s="9"/>
      <c r="G824" s="9"/>
    </row>
    <row r="825" spans="3:7" x14ac:dyDescent="0.25">
      <c r="C825" s="9"/>
      <c r="F825" s="9"/>
      <c r="G825" s="9"/>
    </row>
    <row r="826" spans="3:7" x14ac:dyDescent="0.25">
      <c r="C826" s="9"/>
      <c r="F826" s="9"/>
      <c r="G826" s="9"/>
    </row>
    <row r="827" spans="3:7" x14ac:dyDescent="0.25">
      <c r="C827" s="9"/>
      <c r="F827" s="9"/>
      <c r="G827" s="9"/>
    </row>
    <row r="828" spans="3:7" x14ac:dyDescent="0.25">
      <c r="C828" s="9"/>
      <c r="F828" s="9"/>
      <c r="G828" s="9"/>
    </row>
    <row r="829" spans="3:7" x14ac:dyDescent="0.25">
      <c r="C829" s="9"/>
      <c r="F829" s="9"/>
      <c r="G829" s="9"/>
    </row>
    <row r="830" spans="3:7" x14ac:dyDescent="0.25">
      <c r="C830" s="9"/>
      <c r="F830" s="9"/>
      <c r="G830" s="9"/>
    </row>
    <row r="831" spans="3:7" x14ac:dyDescent="0.25">
      <c r="C831" s="9"/>
      <c r="F831" s="9"/>
      <c r="G831" s="9"/>
    </row>
    <row r="832" spans="3:7" x14ac:dyDescent="0.25">
      <c r="C832" s="9"/>
      <c r="F832" s="9"/>
      <c r="G832" s="9"/>
    </row>
    <row r="833" spans="3:7" x14ac:dyDescent="0.25">
      <c r="C833" s="9"/>
      <c r="F833" s="9"/>
      <c r="G833" s="9"/>
    </row>
    <row r="834" spans="3:7" x14ac:dyDescent="0.25">
      <c r="C834" s="9"/>
      <c r="F834" s="9"/>
      <c r="G834" s="9"/>
    </row>
    <row r="835" spans="3:7" x14ac:dyDescent="0.25">
      <c r="C835" s="9"/>
      <c r="F835" s="9"/>
      <c r="G835" s="9"/>
    </row>
    <row r="836" spans="3:7" x14ac:dyDescent="0.25">
      <c r="C836" s="9"/>
      <c r="F836" s="9"/>
      <c r="G836" s="9"/>
    </row>
    <row r="837" spans="3:7" x14ac:dyDescent="0.25">
      <c r="C837" s="9"/>
      <c r="F837" s="9"/>
      <c r="G837" s="9"/>
    </row>
    <row r="838" spans="3:7" x14ac:dyDescent="0.25">
      <c r="C838" s="9"/>
      <c r="F838" s="9"/>
      <c r="G838" s="9"/>
    </row>
    <row r="839" spans="3:7" x14ac:dyDescent="0.25">
      <c r="C839" s="9"/>
      <c r="F839" s="9"/>
      <c r="G839" s="9"/>
    </row>
    <row r="840" spans="3:7" x14ac:dyDescent="0.25">
      <c r="C840" s="9"/>
      <c r="F840" s="9"/>
      <c r="G840" s="9"/>
    </row>
    <row r="841" spans="3:7" x14ac:dyDescent="0.25">
      <c r="C841" s="9"/>
      <c r="F841" s="9"/>
      <c r="G841" s="9"/>
    </row>
    <row r="842" spans="3:7" x14ac:dyDescent="0.25">
      <c r="C842" s="9"/>
      <c r="F842" s="9"/>
      <c r="G842" s="9"/>
    </row>
    <row r="843" spans="3:7" x14ac:dyDescent="0.25">
      <c r="C843" s="9"/>
      <c r="F843" s="9"/>
      <c r="G843" s="9"/>
    </row>
    <row r="844" spans="3:7" x14ac:dyDescent="0.25">
      <c r="C844" s="9"/>
      <c r="F844" s="9"/>
      <c r="G844" s="9"/>
    </row>
    <row r="845" spans="3:7" x14ac:dyDescent="0.25">
      <c r="C845" s="9"/>
      <c r="F845" s="9"/>
      <c r="G845" s="9"/>
    </row>
    <row r="846" spans="3:7" x14ac:dyDescent="0.25">
      <c r="C846" s="9"/>
      <c r="F846" s="9"/>
      <c r="G846" s="9"/>
    </row>
    <row r="847" spans="3:7" x14ac:dyDescent="0.25">
      <c r="C847" s="9"/>
      <c r="F847" s="9"/>
      <c r="G847" s="9"/>
    </row>
    <row r="848" spans="3:7" x14ac:dyDescent="0.25">
      <c r="C848" s="9"/>
      <c r="F848" s="9"/>
      <c r="G848" s="9"/>
    </row>
    <row r="849" spans="3:7" x14ac:dyDescent="0.25">
      <c r="C849" s="9"/>
      <c r="F849" s="9"/>
      <c r="G849" s="9"/>
    </row>
    <row r="850" spans="3:7" x14ac:dyDescent="0.25">
      <c r="C850" s="9"/>
      <c r="F850" s="9"/>
      <c r="G850" s="9"/>
    </row>
    <row r="851" spans="3:7" x14ac:dyDescent="0.25">
      <c r="C851" s="9"/>
      <c r="F851" s="9"/>
      <c r="G851" s="9"/>
    </row>
    <row r="852" spans="3:7" x14ac:dyDescent="0.25">
      <c r="C852" s="9"/>
      <c r="F852" s="9"/>
      <c r="G852" s="9"/>
    </row>
    <row r="853" spans="3:7" x14ac:dyDescent="0.25">
      <c r="C853" s="9"/>
      <c r="F853" s="9"/>
      <c r="G853" s="9"/>
    </row>
    <row r="854" spans="3:7" x14ac:dyDescent="0.25">
      <c r="C854" s="9"/>
      <c r="F854" s="9"/>
      <c r="G854" s="9"/>
    </row>
    <row r="855" spans="3:7" x14ac:dyDescent="0.25">
      <c r="C855" s="9"/>
      <c r="F855" s="9"/>
      <c r="G855" s="9"/>
    </row>
    <row r="856" spans="3:7" x14ac:dyDescent="0.25">
      <c r="C856" s="9"/>
      <c r="F856" s="9"/>
      <c r="G856" s="9"/>
    </row>
    <row r="857" spans="3:7" x14ac:dyDescent="0.25">
      <c r="C857" s="9"/>
      <c r="F857" s="9"/>
      <c r="G857" s="9"/>
    </row>
    <row r="858" spans="3:7" x14ac:dyDescent="0.25">
      <c r="C858" s="9"/>
      <c r="F858" s="9"/>
      <c r="G858" s="9"/>
    </row>
    <row r="859" spans="3:7" x14ac:dyDescent="0.25">
      <c r="C859" s="9"/>
      <c r="F859" s="9"/>
      <c r="G859" s="9"/>
    </row>
    <row r="860" spans="3:7" x14ac:dyDescent="0.25">
      <c r="C860" s="9"/>
      <c r="F860" s="9"/>
      <c r="G860" s="9"/>
    </row>
    <row r="861" spans="3:7" x14ac:dyDescent="0.25">
      <c r="C861" s="9"/>
      <c r="F861" s="9"/>
      <c r="G861" s="9"/>
    </row>
    <row r="862" spans="3:7" x14ac:dyDescent="0.25">
      <c r="C862" s="9"/>
      <c r="F862" s="9"/>
      <c r="G862" s="9"/>
    </row>
    <row r="863" spans="3:7" x14ac:dyDescent="0.25">
      <c r="C863" s="9"/>
      <c r="F863" s="9"/>
      <c r="G863" s="9"/>
    </row>
    <row r="864" spans="3:7" x14ac:dyDescent="0.25">
      <c r="C864" s="9"/>
      <c r="F864" s="9"/>
      <c r="G864" s="9"/>
    </row>
    <row r="865" spans="3:7" x14ac:dyDescent="0.25">
      <c r="C865" s="9"/>
      <c r="F865" s="9"/>
      <c r="G865" s="9"/>
    </row>
    <row r="866" spans="3:7" x14ac:dyDescent="0.25">
      <c r="C866" s="9"/>
      <c r="F866" s="9"/>
      <c r="G866" s="9"/>
    </row>
    <row r="867" spans="3:7" x14ac:dyDescent="0.25">
      <c r="C867" s="9"/>
      <c r="F867" s="9"/>
      <c r="G867" s="9"/>
    </row>
    <row r="868" spans="3:7" x14ac:dyDescent="0.25">
      <c r="C868" s="9"/>
      <c r="F868" s="9"/>
      <c r="G868" s="9"/>
    </row>
    <row r="869" spans="3:7" x14ac:dyDescent="0.25">
      <c r="C869" s="9"/>
      <c r="F869" s="9"/>
      <c r="G869" s="9"/>
    </row>
    <row r="870" spans="3:7" x14ac:dyDescent="0.25">
      <c r="C870" s="9"/>
      <c r="F870" s="9"/>
      <c r="G870" s="9"/>
    </row>
    <row r="871" spans="3:7" x14ac:dyDescent="0.25">
      <c r="C871" s="9"/>
      <c r="F871" s="9"/>
      <c r="G871" s="9"/>
    </row>
    <row r="872" spans="3:7" x14ac:dyDescent="0.25">
      <c r="C872" s="9"/>
      <c r="F872" s="9"/>
      <c r="G872" s="9"/>
    </row>
    <row r="873" spans="3:7" x14ac:dyDescent="0.25">
      <c r="C873" s="9"/>
      <c r="F873" s="9"/>
      <c r="G873" s="9"/>
    </row>
    <row r="874" spans="3:7" x14ac:dyDescent="0.25">
      <c r="C874" s="9"/>
      <c r="F874" s="9"/>
      <c r="G874" s="9"/>
    </row>
    <row r="875" spans="3:7" x14ac:dyDescent="0.25">
      <c r="C875" s="9"/>
      <c r="F875" s="9"/>
      <c r="G875" s="9"/>
    </row>
    <row r="876" spans="3:7" x14ac:dyDescent="0.25">
      <c r="C876" s="9"/>
      <c r="F876" s="9"/>
      <c r="G876" s="9"/>
    </row>
    <row r="877" spans="3:7" x14ac:dyDescent="0.25">
      <c r="C877" s="9"/>
      <c r="F877" s="9"/>
      <c r="G877" s="9"/>
    </row>
    <row r="878" spans="3:7" x14ac:dyDescent="0.25">
      <c r="C878" s="9"/>
      <c r="F878" s="9"/>
      <c r="G878" s="9"/>
    </row>
    <row r="879" spans="3:7" x14ac:dyDescent="0.25">
      <c r="C879" s="9"/>
      <c r="F879" s="9"/>
      <c r="G879" s="9"/>
    </row>
    <row r="880" spans="3:7" x14ac:dyDescent="0.25">
      <c r="C880" s="9"/>
      <c r="F880" s="9"/>
      <c r="G880" s="9"/>
    </row>
    <row r="881" spans="3:7" x14ac:dyDescent="0.25">
      <c r="C881" s="9"/>
      <c r="F881" s="9"/>
      <c r="G881" s="9"/>
    </row>
    <row r="882" spans="3:7" x14ac:dyDescent="0.25">
      <c r="C882" s="9"/>
      <c r="F882" s="9"/>
      <c r="G882" s="9"/>
    </row>
    <row r="883" spans="3:7" x14ac:dyDescent="0.25">
      <c r="C883" s="9"/>
      <c r="F883" s="9"/>
      <c r="G883" s="9"/>
    </row>
    <row r="884" spans="3:7" x14ac:dyDescent="0.25">
      <c r="C884" s="9"/>
      <c r="F884" s="9"/>
      <c r="G884" s="9"/>
    </row>
    <row r="885" spans="3:7" x14ac:dyDescent="0.25">
      <c r="C885" s="9"/>
      <c r="F885" s="9"/>
      <c r="G885" s="9"/>
    </row>
    <row r="886" spans="3:7" x14ac:dyDescent="0.25">
      <c r="C886" s="9"/>
      <c r="F886" s="9"/>
      <c r="G886" s="9"/>
    </row>
    <row r="887" spans="3:7" x14ac:dyDescent="0.25">
      <c r="C887" s="9"/>
      <c r="F887" s="9"/>
      <c r="G887" s="9"/>
    </row>
    <row r="888" spans="3:7" x14ac:dyDescent="0.25">
      <c r="C888" s="9"/>
      <c r="F888" s="9"/>
      <c r="G888" s="9"/>
    </row>
    <row r="889" spans="3:7" x14ac:dyDescent="0.25">
      <c r="C889" s="9"/>
      <c r="F889" s="9"/>
      <c r="G889" s="9"/>
    </row>
    <row r="890" spans="3:7" x14ac:dyDescent="0.25">
      <c r="C890" s="9"/>
      <c r="F890" s="9"/>
      <c r="G890" s="9"/>
    </row>
    <row r="891" spans="3:7" x14ac:dyDescent="0.25">
      <c r="C891" s="9"/>
      <c r="F891" s="9"/>
      <c r="G891" s="9"/>
    </row>
    <row r="892" spans="3:7" x14ac:dyDescent="0.25">
      <c r="C892" s="9"/>
      <c r="F892" s="9"/>
      <c r="G892" s="9"/>
    </row>
    <row r="893" spans="3:7" x14ac:dyDescent="0.25">
      <c r="C893" s="9"/>
      <c r="F893" s="9"/>
      <c r="G893" s="9"/>
    </row>
    <row r="894" spans="3:7" x14ac:dyDescent="0.25">
      <c r="C894" s="9"/>
      <c r="F894" s="9"/>
      <c r="G894" s="9"/>
    </row>
    <row r="895" spans="3:7" x14ac:dyDescent="0.25">
      <c r="C895" s="9"/>
      <c r="F895" s="9"/>
      <c r="G895" s="9"/>
    </row>
    <row r="896" spans="3:7" x14ac:dyDescent="0.25">
      <c r="C896" s="9"/>
      <c r="F896" s="9"/>
      <c r="G896" s="9"/>
    </row>
    <row r="897" spans="3:7" x14ac:dyDescent="0.25">
      <c r="C897" s="9"/>
      <c r="F897" s="9"/>
      <c r="G897" s="9"/>
    </row>
    <row r="898" spans="3:7" x14ac:dyDescent="0.25">
      <c r="C898" s="9"/>
      <c r="F898" s="9"/>
      <c r="G898" s="9"/>
    </row>
    <row r="899" spans="3:7" x14ac:dyDescent="0.25">
      <c r="C899" s="9"/>
      <c r="F899" s="9"/>
      <c r="G899" s="9"/>
    </row>
    <row r="900" spans="3:7" x14ac:dyDescent="0.25">
      <c r="C900" s="9"/>
      <c r="F900" s="9"/>
      <c r="G900" s="9"/>
    </row>
    <row r="901" spans="3:7" x14ac:dyDescent="0.25">
      <c r="C901" s="9"/>
      <c r="F901" s="9"/>
      <c r="G901" s="9"/>
    </row>
    <row r="902" spans="3:7" x14ac:dyDescent="0.25">
      <c r="C902" s="9"/>
      <c r="F902" s="9"/>
      <c r="G902" s="9"/>
    </row>
    <row r="903" spans="3:7" x14ac:dyDescent="0.25">
      <c r="C903" s="9"/>
      <c r="F903" s="9"/>
      <c r="G903" s="9"/>
    </row>
    <row r="904" spans="3:7" x14ac:dyDescent="0.25">
      <c r="C904" s="9"/>
      <c r="F904" s="9"/>
      <c r="G904" s="9"/>
    </row>
    <row r="905" spans="3:7" x14ac:dyDescent="0.25">
      <c r="C905" s="9"/>
      <c r="F905" s="9"/>
      <c r="G905" s="9"/>
    </row>
    <row r="906" spans="3:7" x14ac:dyDescent="0.25">
      <c r="C906" s="9"/>
      <c r="F906" s="9"/>
      <c r="G906" s="9"/>
    </row>
    <row r="907" spans="3:7" x14ac:dyDescent="0.25">
      <c r="C907" s="9"/>
      <c r="F907" s="9"/>
      <c r="G907" s="9"/>
    </row>
    <row r="908" spans="3:7" x14ac:dyDescent="0.25">
      <c r="C908" s="9"/>
      <c r="F908" s="9"/>
      <c r="G908" s="9"/>
    </row>
    <row r="909" spans="3:7" x14ac:dyDescent="0.25">
      <c r="C909" s="9"/>
      <c r="F909" s="9"/>
      <c r="G909" s="9"/>
    </row>
    <row r="910" spans="3:7" x14ac:dyDescent="0.25">
      <c r="C910" s="9"/>
      <c r="F910" s="9"/>
      <c r="G910" s="9"/>
    </row>
    <row r="911" spans="3:7" x14ac:dyDescent="0.25">
      <c r="C911" s="9"/>
      <c r="F911" s="9"/>
      <c r="G911" s="9"/>
    </row>
    <row r="912" spans="3:7" x14ac:dyDescent="0.25">
      <c r="C912" s="9"/>
      <c r="F912" s="9"/>
      <c r="G912" s="9"/>
    </row>
    <row r="913" spans="3:7" x14ac:dyDescent="0.25">
      <c r="C913" s="9"/>
      <c r="F913" s="9"/>
      <c r="G913" s="9"/>
    </row>
    <row r="914" spans="3:7" x14ac:dyDescent="0.25">
      <c r="C914" s="9"/>
      <c r="F914" s="9"/>
      <c r="G914" s="9"/>
    </row>
    <row r="915" spans="3:7" x14ac:dyDescent="0.25">
      <c r="C915" s="9"/>
      <c r="F915" s="9"/>
      <c r="G915" s="9"/>
    </row>
    <row r="916" spans="3:7" x14ac:dyDescent="0.25">
      <c r="C916" s="9"/>
      <c r="F916" s="9"/>
      <c r="G916" s="9"/>
    </row>
    <row r="917" spans="3:7" x14ac:dyDescent="0.25">
      <c r="C917" s="9"/>
      <c r="F917" s="9"/>
      <c r="G917" s="9"/>
    </row>
    <row r="918" spans="3:7" x14ac:dyDescent="0.25">
      <c r="C918" s="9"/>
      <c r="F918" s="9"/>
      <c r="G918" s="9"/>
    </row>
    <row r="919" spans="3:7" x14ac:dyDescent="0.25">
      <c r="C919" s="9"/>
      <c r="F919" s="9"/>
      <c r="G919" s="9"/>
    </row>
    <row r="920" spans="3:7" x14ac:dyDescent="0.25">
      <c r="C920" s="9"/>
      <c r="F920" s="9"/>
      <c r="G920" s="9"/>
    </row>
    <row r="921" spans="3:7" x14ac:dyDescent="0.25">
      <c r="C921" s="9"/>
      <c r="F921" s="9"/>
      <c r="G921" s="9"/>
    </row>
    <row r="922" spans="3:7" x14ac:dyDescent="0.25">
      <c r="C922" s="9"/>
      <c r="F922" s="9"/>
      <c r="G922" s="9"/>
    </row>
    <row r="923" spans="3:7" x14ac:dyDescent="0.25">
      <c r="C923" s="9"/>
      <c r="F923" s="9"/>
      <c r="G923" s="9"/>
    </row>
    <row r="924" spans="3:7" x14ac:dyDescent="0.25">
      <c r="C924" s="9"/>
      <c r="F924" s="9"/>
      <c r="G924" s="9"/>
    </row>
    <row r="925" spans="3:7" x14ac:dyDescent="0.25">
      <c r="C925" s="9"/>
      <c r="F925" s="9"/>
      <c r="G925" s="9"/>
    </row>
    <row r="926" spans="3:7" x14ac:dyDescent="0.25">
      <c r="C926" s="9"/>
      <c r="F926" s="9"/>
      <c r="G926" s="9"/>
    </row>
    <row r="927" spans="3:7" x14ac:dyDescent="0.25">
      <c r="C927" s="9"/>
      <c r="F927" s="9"/>
      <c r="G927" s="9"/>
    </row>
    <row r="928" spans="3:7" x14ac:dyDescent="0.25">
      <c r="C928" s="9"/>
      <c r="F928" s="9"/>
      <c r="G928" s="9"/>
    </row>
    <row r="929" spans="3:7" x14ac:dyDescent="0.25">
      <c r="C929" s="9"/>
      <c r="F929" s="9"/>
      <c r="G929" s="9"/>
    </row>
    <row r="930" spans="3:7" x14ac:dyDescent="0.25">
      <c r="C930" s="9"/>
      <c r="F930" s="9"/>
      <c r="G930" s="9"/>
    </row>
    <row r="931" spans="3:7" x14ac:dyDescent="0.25">
      <c r="C931" s="9"/>
      <c r="F931" s="9"/>
      <c r="G931" s="9"/>
    </row>
    <row r="932" spans="3:7" x14ac:dyDescent="0.25">
      <c r="C932" s="9"/>
      <c r="F932" s="9"/>
      <c r="G932" s="9"/>
    </row>
    <row r="933" spans="3:7" x14ac:dyDescent="0.25">
      <c r="C933" s="9"/>
      <c r="F933" s="9"/>
      <c r="G933" s="9"/>
    </row>
    <row r="934" spans="3:7" x14ac:dyDescent="0.25">
      <c r="C934" s="9"/>
      <c r="F934" s="9"/>
      <c r="G934" s="9"/>
    </row>
    <row r="935" spans="3:7" x14ac:dyDescent="0.25">
      <c r="C935" s="9"/>
      <c r="F935" s="9"/>
      <c r="G935" s="9"/>
    </row>
    <row r="936" spans="3:7" x14ac:dyDescent="0.25">
      <c r="C936" s="9"/>
      <c r="F936" s="9"/>
      <c r="G936" s="9"/>
    </row>
    <row r="937" spans="3:7" x14ac:dyDescent="0.25">
      <c r="C937" s="9"/>
      <c r="F937" s="9"/>
      <c r="G937" s="9"/>
    </row>
    <row r="938" spans="3:7" x14ac:dyDescent="0.25">
      <c r="C938" s="9"/>
      <c r="F938" s="9"/>
      <c r="G938" s="9"/>
    </row>
    <row r="939" spans="3:7" x14ac:dyDescent="0.25">
      <c r="C939" s="9"/>
      <c r="F939" s="9"/>
      <c r="G939" s="9"/>
    </row>
    <row r="940" spans="3:7" x14ac:dyDescent="0.25">
      <c r="C940" s="9"/>
      <c r="F940" s="9"/>
      <c r="G940" s="9"/>
    </row>
    <row r="941" spans="3:7" x14ac:dyDescent="0.25">
      <c r="C941" s="9"/>
      <c r="F941" s="9"/>
      <c r="G941" s="9"/>
    </row>
    <row r="942" spans="3:7" x14ac:dyDescent="0.25">
      <c r="C942" s="9"/>
      <c r="F942" s="9"/>
      <c r="G942" s="9"/>
    </row>
    <row r="943" spans="3:7" x14ac:dyDescent="0.25">
      <c r="C943" s="9"/>
      <c r="F943" s="9"/>
      <c r="G943" s="9"/>
    </row>
    <row r="944" spans="3:7" x14ac:dyDescent="0.25">
      <c r="C944" s="9"/>
      <c r="F944" s="9"/>
      <c r="G944" s="9"/>
    </row>
    <row r="945" spans="3:7" x14ac:dyDescent="0.25">
      <c r="C945" s="9"/>
      <c r="F945" s="9"/>
      <c r="G945" s="9"/>
    </row>
    <row r="946" spans="3:7" x14ac:dyDescent="0.25">
      <c r="C946" s="9"/>
      <c r="F946" s="9"/>
      <c r="G946" s="9"/>
    </row>
    <row r="947" spans="3:7" x14ac:dyDescent="0.25">
      <c r="C947" s="9"/>
      <c r="F947" s="9"/>
      <c r="G947" s="9"/>
    </row>
    <row r="948" spans="3:7" x14ac:dyDescent="0.25">
      <c r="C948" s="9"/>
      <c r="F948" s="9"/>
      <c r="G948" s="9"/>
    </row>
    <row r="949" spans="3:7" x14ac:dyDescent="0.25">
      <c r="C949" s="9"/>
      <c r="F949" s="9"/>
      <c r="G949" s="9"/>
    </row>
    <row r="950" spans="3:7" x14ac:dyDescent="0.25">
      <c r="C950" s="9"/>
      <c r="F950" s="9"/>
      <c r="G950" s="9"/>
    </row>
    <row r="951" spans="3:7" x14ac:dyDescent="0.25">
      <c r="C951" s="9"/>
      <c r="F951" s="9"/>
      <c r="G951" s="9"/>
    </row>
    <row r="952" spans="3:7" x14ac:dyDescent="0.25">
      <c r="C952" s="9"/>
      <c r="F952" s="9"/>
      <c r="G952" s="9"/>
    </row>
    <row r="953" spans="3:7" x14ac:dyDescent="0.25">
      <c r="C953" s="9"/>
      <c r="F953" s="9"/>
      <c r="G953" s="9"/>
    </row>
    <row r="954" spans="3:7" x14ac:dyDescent="0.25">
      <c r="C954" s="9"/>
      <c r="F954" s="9"/>
      <c r="G954" s="9"/>
    </row>
    <row r="955" spans="3:7" x14ac:dyDescent="0.25">
      <c r="C955" s="9"/>
      <c r="F955" s="9"/>
      <c r="G955" s="9"/>
    </row>
    <row r="956" spans="3:7" x14ac:dyDescent="0.25">
      <c r="C956" s="9"/>
      <c r="F956" s="9"/>
      <c r="G956" s="9"/>
    </row>
    <row r="957" spans="3:7" x14ac:dyDescent="0.25">
      <c r="C957" s="9"/>
      <c r="F957" s="9"/>
      <c r="G957" s="9"/>
    </row>
    <row r="958" spans="3:7" x14ac:dyDescent="0.25">
      <c r="C958" s="9"/>
      <c r="F958" s="9"/>
      <c r="G958" s="9"/>
    </row>
    <row r="959" spans="3:7" x14ac:dyDescent="0.25">
      <c r="C959" s="9"/>
      <c r="F959" s="9"/>
      <c r="G959" s="9"/>
    </row>
    <row r="960" spans="3:7" x14ac:dyDescent="0.25">
      <c r="C960" s="9"/>
      <c r="F960" s="9"/>
      <c r="G960" s="9"/>
    </row>
    <row r="961" spans="3:7" x14ac:dyDescent="0.25">
      <c r="C961" s="9"/>
      <c r="F961" s="9"/>
      <c r="G961" s="9"/>
    </row>
    <row r="962" spans="3:7" x14ac:dyDescent="0.25">
      <c r="C962" s="9"/>
      <c r="F962" s="9"/>
      <c r="G962" s="9"/>
    </row>
    <row r="963" spans="3:7" x14ac:dyDescent="0.25">
      <c r="C963" s="9"/>
      <c r="F963" s="9"/>
      <c r="G963" s="9"/>
    </row>
    <row r="964" spans="3:7" x14ac:dyDescent="0.25">
      <c r="C964" s="9"/>
      <c r="F964" s="9"/>
      <c r="G964" s="9"/>
    </row>
    <row r="965" spans="3:7" x14ac:dyDescent="0.25">
      <c r="C965" s="9"/>
      <c r="F965" s="9"/>
      <c r="G965" s="9"/>
    </row>
    <row r="966" spans="3:7" x14ac:dyDescent="0.25">
      <c r="C966" s="9"/>
      <c r="F966" s="9"/>
      <c r="G966" s="9"/>
    </row>
    <row r="967" spans="3:7" x14ac:dyDescent="0.25">
      <c r="C967" s="9"/>
      <c r="F967" s="9"/>
      <c r="G967" s="9"/>
    </row>
    <row r="968" spans="3:7" x14ac:dyDescent="0.25">
      <c r="C968" s="9"/>
      <c r="F968" s="9"/>
      <c r="G968" s="9"/>
    </row>
    <row r="969" spans="3:7" x14ac:dyDescent="0.25">
      <c r="C969" s="9"/>
      <c r="F969" s="9"/>
      <c r="G969" s="9"/>
    </row>
    <row r="970" spans="3:7" x14ac:dyDescent="0.25">
      <c r="C970" s="9"/>
      <c r="F970" s="9"/>
      <c r="G970" s="9"/>
    </row>
    <row r="971" spans="3:7" x14ac:dyDescent="0.25">
      <c r="C971" s="9"/>
      <c r="F971" s="9"/>
      <c r="G971" s="9"/>
    </row>
    <row r="972" spans="3:7" x14ac:dyDescent="0.25">
      <c r="C972" s="9"/>
      <c r="F972" s="9"/>
      <c r="G972" s="9"/>
    </row>
    <row r="973" spans="3:7" x14ac:dyDescent="0.25">
      <c r="C973" s="9"/>
      <c r="F973" s="9"/>
      <c r="G973" s="9"/>
    </row>
    <row r="974" spans="3:7" x14ac:dyDescent="0.25">
      <c r="C974" s="9"/>
      <c r="F974" s="9"/>
      <c r="G974" s="9"/>
    </row>
    <row r="975" spans="3:7" x14ac:dyDescent="0.25">
      <c r="C975" s="9"/>
      <c r="F975" s="9"/>
      <c r="G975" s="9"/>
    </row>
    <row r="976" spans="3:7" x14ac:dyDescent="0.25">
      <c r="C976" s="9"/>
      <c r="F976" s="9"/>
      <c r="G976" s="9"/>
    </row>
    <row r="977" spans="3:7" x14ac:dyDescent="0.25">
      <c r="C977" s="9"/>
      <c r="F977" s="9"/>
      <c r="G977" s="9"/>
    </row>
    <row r="978" spans="3:7" x14ac:dyDescent="0.25">
      <c r="C978" s="9"/>
      <c r="F978" s="9"/>
      <c r="G978" s="9"/>
    </row>
    <row r="979" spans="3:7" x14ac:dyDescent="0.25">
      <c r="C979" s="9"/>
      <c r="F979" s="9"/>
      <c r="G979" s="9"/>
    </row>
    <row r="980" spans="3:7" x14ac:dyDescent="0.25">
      <c r="C980" s="9"/>
      <c r="F980" s="9"/>
      <c r="G980" s="9"/>
    </row>
    <row r="981" spans="3:7" x14ac:dyDescent="0.25">
      <c r="C981" s="9"/>
      <c r="F981" s="9"/>
      <c r="G981" s="9"/>
    </row>
    <row r="982" spans="3:7" x14ac:dyDescent="0.25">
      <c r="C982" s="9"/>
      <c r="F982" s="9"/>
      <c r="G982" s="9"/>
    </row>
    <row r="983" spans="3:7" x14ac:dyDescent="0.25">
      <c r="C983" s="9"/>
      <c r="F983" s="9"/>
      <c r="G983" s="9"/>
    </row>
    <row r="984" spans="3:7" x14ac:dyDescent="0.25">
      <c r="C984" s="9"/>
      <c r="F984" s="9"/>
      <c r="G984" s="9"/>
    </row>
    <row r="985" spans="3:7" x14ac:dyDescent="0.25">
      <c r="C985" s="9"/>
      <c r="F985" s="9"/>
      <c r="G985" s="9"/>
    </row>
    <row r="986" spans="3:7" x14ac:dyDescent="0.25">
      <c r="C986" s="9"/>
      <c r="F986" s="9"/>
      <c r="G986" s="9"/>
    </row>
    <row r="987" spans="3:7" x14ac:dyDescent="0.25">
      <c r="C987" s="9"/>
      <c r="F987" s="9"/>
      <c r="G987" s="9"/>
    </row>
    <row r="988" spans="3:7" x14ac:dyDescent="0.25">
      <c r="C988" s="9"/>
      <c r="F988" s="9"/>
      <c r="G988" s="9"/>
    </row>
    <row r="989" spans="3:7" x14ac:dyDescent="0.25">
      <c r="C989" s="9"/>
      <c r="F989" s="9"/>
      <c r="G989" s="9"/>
    </row>
    <row r="990" spans="3:7" x14ac:dyDescent="0.25">
      <c r="C990" s="9"/>
      <c r="F990" s="9"/>
      <c r="G990" s="9"/>
    </row>
    <row r="991" spans="3:7" x14ac:dyDescent="0.25">
      <c r="C991" s="9"/>
      <c r="F991" s="9"/>
      <c r="G991" s="9"/>
    </row>
    <row r="992" spans="3:7" x14ac:dyDescent="0.25">
      <c r="C992" s="9"/>
      <c r="F992" s="9"/>
      <c r="G992" s="9"/>
    </row>
    <row r="993" spans="3:7" x14ac:dyDescent="0.25">
      <c r="C993" s="9"/>
      <c r="F993" s="9"/>
      <c r="G993" s="9"/>
    </row>
    <row r="994" spans="3:7" x14ac:dyDescent="0.25">
      <c r="C994" s="9"/>
      <c r="F994" s="9"/>
      <c r="G994" s="9"/>
    </row>
    <row r="995" spans="3:7" x14ac:dyDescent="0.25">
      <c r="C995" s="9"/>
      <c r="F995" s="9"/>
      <c r="G995" s="9"/>
    </row>
    <row r="996" spans="3:7" x14ac:dyDescent="0.25">
      <c r="C996" s="9"/>
      <c r="F996" s="9"/>
      <c r="G996" s="9"/>
    </row>
    <row r="997" spans="3:7" x14ac:dyDescent="0.25">
      <c r="C997" s="9"/>
      <c r="F997" s="9"/>
      <c r="G997" s="9"/>
    </row>
    <row r="998" spans="3:7" x14ac:dyDescent="0.25">
      <c r="C998" s="9"/>
      <c r="F998" s="9"/>
      <c r="G998" s="9"/>
    </row>
    <row r="999" spans="3:7" x14ac:dyDescent="0.25">
      <c r="C999" s="9"/>
      <c r="F999" s="9"/>
      <c r="G999" s="9"/>
    </row>
    <row r="1000" spans="3:7" x14ac:dyDescent="0.25">
      <c r="C1000" s="9"/>
      <c r="F1000" s="9"/>
      <c r="G1000" s="9"/>
    </row>
    <row r="1001" spans="3:7" x14ac:dyDescent="0.25">
      <c r="C1001" s="9"/>
      <c r="F1001" s="9"/>
      <c r="G1001" s="9"/>
    </row>
    <row r="1002" spans="3:7" x14ac:dyDescent="0.25">
      <c r="C1002" s="9"/>
      <c r="F1002" s="9"/>
      <c r="G1002" s="9"/>
    </row>
    <row r="1003" spans="3:7" x14ac:dyDescent="0.25">
      <c r="C1003" s="9"/>
      <c r="F1003" s="9"/>
      <c r="G1003" s="9"/>
    </row>
    <row r="1004" spans="3:7" x14ac:dyDescent="0.25">
      <c r="C1004" s="9"/>
      <c r="F1004" s="9"/>
      <c r="G1004" s="9"/>
    </row>
    <row r="1005" spans="3:7" x14ac:dyDescent="0.25">
      <c r="C1005" s="9"/>
      <c r="F1005" s="9"/>
      <c r="G1005" s="9"/>
    </row>
    <row r="1006" spans="3:7" x14ac:dyDescent="0.25">
      <c r="C1006" s="9"/>
      <c r="F1006" s="9"/>
      <c r="G1006" s="9"/>
    </row>
    <row r="1007" spans="3:7" x14ac:dyDescent="0.25">
      <c r="C1007" s="9"/>
      <c r="F1007" s="9"/>
      <c r="G1007" s="9"/>
    </row>
    <row r="1008" spans="3:7" x14ac:dyDescent="0.25">
      <c r="C1008" s="9"/>
      <c r="F1008" s="9"/>
      <c r="G1008" s="9"/>
    </row>
    <row r="1009" spans="3:7" x14ac:dyDescent="0.25">
      <c r="C1009" s="9"/>
      <c r="F1009" s="9"/>
      <c r="G1009" s="9"/>
    </row>
    <row r="1010" spans="3:7" x14ac:dyDescent="0.25">
      <c r="C1010" s="9"/>
      <c r="F1010" s="9"/>
      <c r="G1010" s="9"/>
    </row>
    <row r="1011" spans="3:7" x14ac:dyDescent="0.25">
      <c r="C1011" s="9"/>
      <c r="F1011" s="9"/>
      <c r="G1011" s="9"/>
    </row>
    <row r="1012" spans="3:7" x14ac:dyDescent="0.25">
      <c r="C1012" s="9"/>
      <c r="F1012" s="9"/>
      <c r="G1012" s="9"/>
    </row>
    <row r="1013" spans="3:7" x14ac:dyDescent="0.25">
      <c r="C1013" s="9"/>
      <c r="F1013" s="9"/>
      <c r="G1013" s="9"/>
    </row>
    <row r="1014" spans="3:7" x14ac:dyDescent="0.25">
      <c r="C1014" s="9"/>
      <c r="F1014" s="9"/>
      <c r="G1014" s="9"/>
    </row>
    <row r="1015" spans="3:7" x14ac:dyDescent="0.25">
      <c r="C1015" s="9"/>
      <c r="F1015" s="9"/>
      <c r="G1015" s="9"/>
    </row>
    <row r="1016" spans="3:7" x14ac:dyDescent="0.25">
      <c r="C1016" s="9"/>
      <c r="F1016" s="9"/>
      <c r="G1016" s="9"/>
    </row>
    <row r="1017" spans="3:7" x14ac:dyDescent="0.25">
      <c r="C1017" s="9"/>
      <c r="F1017" s="9"/>
      <c r="G1017" s="9"/>
    </row>
    <row r="1018" spans="3:7" x14ac:dyDescent="0.25">
      <c r="C1018" s="9"/>
      <c r="F1018" s="9"/>
      <c r="G1018" s="9"/>
    </row>
    <row r="1019" spans="3:7" x14ac:dyDescent="0.25">
      <c r="C1019" s="9"/>
      <c r="F1019" s="9"/>
      <c r="G1019" s="9"/>
    </row>
    <row r="1020" spans="3:7" x14ac:dyDescent="0.25">
      <c r="C1020" s="9"/>
      <c r="F1020" s="9"/>
      <c r="G1020" s="9"/>
    </row>
    <row r="1021" spans="3:7" x14ac:dyDescent="0.25">
      <c r="C1021" s="9"/>
      <c r="F1021" s="9"/>
      <c r="G1021" s="9"/>
    </row>
    <row r="1022" spans="3:7" x14ac:dyDescent="0.25">
      <c r="C1022" s="9"/>
      <c r="F1022" s="9"/>
      <c r="G1022" s="9"/>
    </row>
    <row r="1023" spans="3:7" x14ac:dyDescent="0.25">
      <c r="C1023" s="9"/>
      <c r="F1023" s="9"/>
      <c r="G1023" s="9"/>
    </row>
    <row r="1024" spans="3:7" x14ac:dyDescent="0.25">
      <c r="C1024" s="9"/>
      <c r="F1024" s="9"/>
      <c r="G1024" s="9"/>
    </row>
    <row r="1025" spans="3:7" x14ac:dyDescent="0.25">
      <c r="C1025" s="9"/>
      <c r="F1025" s="9"/>
      <c r="G1025" s="9"/>
    </row>
    <row r="1026" spans="3:7" x14ac:dyDescent="0.25">
      <c r="C1026" s="9"/>
      <c r="F1026" s="9"/>
      <c r="G1026" s="9"/>
    </row>
    <row r="1027" spans="3:7" x14ac:dyDescent="0.25">
      <c r="C1027" s="9"/>
      <c r="F1027" s="9"/>
      <c r="G1027" s="9"/>
    </row>
    <row r="1028" spans="3:7" x14ac:dyDescent="0.25">
      <c r="C1028" s="9"/>
      <c r="F1028" s="9"/>
      <c r="G1028" s="9"/>
    </row>
    <row r="1029" spans="3:7" x14ac:dyDescent="0.25">
      <c r="C1029" s="9"/>
      <c r="F1029" s="9"/>
      <c r="G1029" s="9"/>
    </row>
    <row r="1030" spans="3:7" x14ac:dyDescent="0.25">
      <c r="C1030" s="9"/>
      <c r="F1030" s="9"/>
      <c r="G1030" s="9"/>
    </row>
    <row r="1031" spans="3:7" x14ac:dyDescent="0.25">
      <c r="C1031" s="9"/>
      <c r="F1031" s="9"/>
      <c r="G1031" s="9"/>
    </row>
    <row r="1032" spans="3:7" x14ac:dyDescent="0.25">
      <c r="C1032" s="9"/>
      <c r="F1032" s="9"/>
      <c r="G1032" s="9"/>
    </row>
    <row r="1033" spans="3:7" x14ac:dyDescent="0.25">
      <c r="C1033" s="9"/>
      <c r="F1033" s="9"/>
      <c r="G1033" s="9"/>
    </row>
    <row r="1034" spans="3:7" x14ac:dyDescent="0.25">
      <c r="C1034" s="9"/>
      <c r="F1034" s="9"/>
      <c r="G1034" s="9"/>
    </row>
    <row r="1035" spans="3:7" x14ac:dyDescent="0.25">
      <c r="C1035" s="9"/>
      <c r="F1035" s="9"/>
      <c r="G1035" s="9"/>
    </row>
    <row r="1036" spans="3:7" x14ac:dyDescent="0.25">
      <c r="C1036" s="9"/>
      <c r="F1036" s="9"/>
      <c r="G1036" s="9"/>
    </row>
    <row r="1037" spans="3:7" x14ac:dyDescent="0.25">
      <c r="C1037" s="9"/>
      <c r="F1037" s="9"/>
      <c r="G1037" s="9"/>
    </row>
    <row r="1038" spans="3:7" x14ac:dyDescent="0.25">
      <c r="C1038" s="9"/>
      <c r="F1038" s="9"/>
      <c r="G1038" s="9"/>
    </row>
    <row r="1039" spans="3:7" x14ac:dyDescent="0.25">
      <c r="C1039" s="9"/>
      <c r="F1039" s="9"/>
      <c r="G1039" s="9"/>
    </row>
    <row r="1040" spans="3:7" x14ac:dyDescent="0.25">
      <c r="C1040" s="9"/>
      <c r="F1040" s="9"/>
      <c r="G1040" s="9"/>
    </row>
    <row r="1041" spans="3:7" x14ac:dyDescent="0.25">
      <c r="C1041" s="9"/>
      <c r="F1041" s="9"/>
      <c r="G1041" s="9"/>
    </row>
    <row r="1042" spans="3:7" x14ac:dyDescent="0.25">
      <c r="C1042" s="9"/>
      <c r="F1042" s="9"/>
      <c r="G1042" s="9"/>
    </row>
    <row r="1043" spans="3:7" x14ac:dyDescent="0.25">
      <c r="C1043" s="9"/>
      <c r="F1043" s="9"/>
      <c r="G1043" s="9"/>
    </row>
    <row r="1044" spans="3:7" x14ac:dyDescent="0.25">
      <c r="C1044" s="9"/>
      <c r="F1044" s="9"/>
      <c r="G1044" s="9"/>
    </row>
    <row r="1045" spans="3:7" x14ac:dyDescent="0.25">
      <c r="C1045" s="9"/>
      <c r="F1045" s="9"/>
      <c r="G1045" s="9"/>
    </row>
    <row r="1046" spans="3:7" x14ac:dyDescent="0.25">
      <c r="C1046" s="9"/>
      <c r="F1046" s="9"/>
      <c r="G1046" s="9"/>
    </row>
    <row r="1047" spans="3:7" x14ac:dyDescent="0.25">
      <c r="C1047" s="9"/>
      <c r="F1047" s="9"/>
      <c r="G1047" s="9"/>
    </row>
    <row r="1048" spans="3:7" x14ac:dyDescent="0.25">
      <c r="C1048" s="9"/>
      <c r="F1048" s="9"/>
      <c r="G1048" s="9"/>
    </row>
    <row r="1049" spans="3:7" x14ac:dyDescent="0.25">
      <c r="C1049" s="9"/>
      <c r="F1049" s="9"/>
      <c r="G1049" s="9"/>
    </row>
    <row r="1050" spans="3:7" x14ac:dyDescent="0.25">
      <c r="C1050" s="9"/>
      <c r="F1050" s="9"/>
      <c r="G1050" s="9"/>
    </row>
    <row r="1051" spans="3:7" x14ac:dyDescent="0.25">
      <c r="C1051" s="9"/>
      <c r="F1051" s="9"/>
      <c r="G1051" s="9"/>
    </row>
    <row r="1052" spans="3:7" x14ac:dyDescent="0.25">
      <c r="C1052" s="9"/>
      <c r="F1052" s="9"/>
      <c r="G1052" s="9"/>
    </row>
    <row r="1053" spans="3:7" x14ac:dyDescent="0.25">
      <c r="C1053" s="9"/>
      <c r="F1053" s="9"/>
      <c r="G1053" s="9"/>
    </row>
    <row r="1054" spans="3:7" x14ac:dyDescent="0.25">
      <c r="C1054" s="9"/>
      <c r="F1054" s="9"/>
      <c r="G1054" s="9"/>
    </row>
    <row r="1055" spans="3:7" x14ac:dyDescent="0.25">
      <c r="C1055" s="9"/>
      <c r="F1055" s="9"/>
      <c r="G1055" s="9"/>
    </row>
    <row r="1056" spans="3:7" x14ac:dyDescent="0.25">
      <c r="C1056" s="9"/>
      <c r="F1056" s="9"/>
      <c r="G1056" s="9"/>
    </row>
    <row r="1057" spans="3:7" x14ac:dyDescent="0.25">
      <c r="C1057" s="9"/>
      <c r="F1057" s="9"/>
      <c r="G1057" s="9"/>
    </row>
    <row r="1058" spans="3:7" x14ac:dyDescent="0.25">
      <c r="C1058" s="9"/>
      <c r="F1058" s="9"/>
      <c r="G1058" s="9"/>
    </row>
    <row r="1059" spans="3:7" x14ac:dyDescent="0.25">
      <c r="C1059" s="9"/>
      <c r="F1059" s="9"/>
      <c r="G1059" s="9"/>
    </row>
    <row r="1060" spans="3:7" x14ac:dyDescent="0.25">
      <c r="C1060" s="9"/>
      <c r="F1060" s="9"/>
      <c r="G1060" s="9"/>
    </row>
    <row r="1061" spans="3:7" x14ac:dyDescent="0.25">
      <c r="C1061" s="9"/>
      <c r="F1061" s="9"/>
      <c r="G1061" s="9"/>
    </row>
    <row r="1062" spans="3:7" x14ac:dyDescent="0.25">
      <c r="C1062" s="9"/>
      <c r="F1062" s="9"/>
      <c r="G1062" s="9"/>
    </row>
    <row r="1063" spans="3:7" x14ac:dyDescent="0.25">
      <c r="C1063" s="9"/>
      <c r="F1063" s="9"/>
      <c r="G1063" s="9"/>
    </row>
    <row r="1064" spans="3:7" x14ac:dyDescent="0.25">
      <c r="C1064" s="9"/>
      <c r="F1064" s="9"/>
      <c r="G1064" s="9"/>
    </row>
    <row r="1065" spans="3:7" x14ac:dyDescent="0.25">
      <c r="C1065" s="9"/>
      <c r="F1065" s="9"/>
      <c r="G1065" s="9"/>
    </row>
    <row r="1066" spans="3:7" x14ac:dyDescent="0.25">
      <c r="C1066" s="9"/>
      <c r="F1066" s="9"/>
      <c r="G1066" s="9"/>
    </row>
    <row r="1067" spans="3:7" x14ac:dyDescent="0.25">
      <c r="C1067" s="9"/>
      <c r="F1067" s="9"/>
      <c r="G1067" s="9"/>
    </row>
    <row r="1068" spans="3:7" x14ac:dyDescent="0.25">
      <c r="C1068" s="9"/>
      <c r="F1068" s="9"/>
      <c r="G1068" s="9"/>
    </row>
    <row r="1069" spans="3:7" x14ac:dyDescent="0.25">
      <c r="C1069" s="9"/>
      <c r="F1069" s="9"/>
      <c r="G1069" s="9"/>
    </row>
    <row r="1070" spans="3:7" x14ac:dyDescent="0.25">
      <c r="C1070" s="9"/>
      <c r="F1070" s="9"/>
      <c r="G1070" s="9"/>
    </row>
    <row r="1071" spans="3:7" x14ac:dyDescent="0.25">
      <c r="C1071" s="9"/>
      <c r="F1071" s="9"/>
      <c r="G1071" s="9"/>
    </row>
    <row r="1072" spans="3:7" x14ac:dyDescent="0.25">
      <c r="C1072" s="9"/>
      <c r="F1072" s="9"/>
      <c r="G1072" s="9"/>
    </row>
    <row r="1073" spans="3:7" x14ac:dyDescent="0.25">
      <c r="C1073" s="9"/>
      <c r="F1073" s="9"/>
      <c r="G1073" s="9"/>
    </row>
    <row r="1074" spans="3:7" x14ac:dyDescent="0.25">
      <c r="C1074" s="9"/>
      <c r="F1074" s="9"/>
      <c r="G1074" s="9"/>
    </row>
    <row r="1075" spans="3:7" x14ac:dyDescent="0.25">
      <c r="C1075" s="9"/>
      <c r="F1075" s="9"/>
      <c r="G1075" s="9"/>
    </row>
    <row r="1076" spans="3:7" x14ac:dyDescent="0.25">
      <c r="C1076" s="9"/>
      <c r="F1076" s="9"/>
      <c r="G1076" s="9"/>
    </row>
    <row r="1077" spans="3:7" x14ac:dyDescent="0.25">
      <c r="C1077" s="9"/>
      <c r="F1077" s="9"/>
      <c r="G1077" s="9"/>
    </row>
    <row r="1078" spans="3:7" x14ac:dyDescent="0.25">
      <c r="C1078" s="9"/>
      <c r="F1078" s="9"/>
      <c r="G1078" s="9"/>
    </row>
    <row r="1079" spans="3:7" x14ac:dyDescent="0.25">
      <c r="C1079" s="9"/>
      <c r="F1079" s="9"/>
      <c r="G1079" s="9"/>
    </row>
    <row r="1080" spans="3:7" x14ac:dyDescent="0.25">
      <c r="C1080" s="9"/>
      <c r="F1080" s="9"/>
      <c r="G1080" s="9"/>
    </row>
    <row r="1081" spans="3:7" x14ac:dyDescent="0.25">
      <c r="C1081" s="9"/>
      <c r="F1081" s="9"/>
      <c r="G1081" s="9"/>
    </row>
    <row r="1082" spans="3:7" x14ac:dyDescent="0.25">
      <c r="C1082" s="9"/>
      <c r="F1082" s="9"/>
      <c r="G1082" s="9"/>
    </row>
    <row r="1083" spans="3:7" x14ac:dyDescent="0.25">
      <c r="C1083" s="9"/>
      <c r="F1083" s="9"/>
      <c r="G1083" s="9"/>
    </row>
    <row r="1084" spans="3:7" x14ac:dyDescent="0.25">
      <c r="C1084" s="9"/>
      <c r="F1084" s="9"/>
      <c r="G1084" s="9"/>
    </row>
    <row r="1085" spans="3:7" x14ac:dyDescent="0.25">
      <c r="C1085" s="9"/>
      <c r="F1085" s="9"/>
      <c r="G1085" s="9"/>
    </row>
    <row r="1086" spans="3:7" x14ac:dyDescent="0.25">
      <c r="C1086" s="9"/>
      <c r="F1086" s="9"/>
      <c r="G1086" s="9"/>
    </row>
    <row r="1087" spans="3:7" x14ac:dyDescent="0.25">
      <c r="C1087" s="9"/>
      <c r="F1087" s="9"/>
      <c r="G1087" s="9"/>
    </row>
    <row r="1088" spans="3:7" x14ac:dyDescent="0.25">
      <c r="C1088" s="9"/>
      <c r="F1088" s="9"/>
      <c r="G1088" s="9"/>
    </row>
    <row r="1089" spans="3:7" x14ac:dyDescent="0.25">
      <c r="C1089" s="9"/>
      <c r="F1089" s="9"/>
      <c r="G1089" s="9"/>
    </row>
    <row r="1090" spans="3:7" x14ac:dyDescent="0.25">
      <c r="C1090" s="9"/>
      <c r="F1090" s="9"/>
      <c r="G1090" s="9"/>
    </row>
    <row r="1091" spans="3:7" x14ac:dyDescent="0.25">
      <c r="C1091" s="9"/>
      <c r="F1091" s="9"/>
      <c r="G1091" s="9"/>
    </row>
    <row r="1092" spans="3:7" x14ac:dyDescent="0.25">
      <c r="C1092" s="9"/>
      <c r="F1092" s="9"/>
      <c r="G1092" s="9"/>
    </row>
    <row r="1093" spans="3:7" x14ac:dyDescent="0.25">
      <c r="C1093" s="9"/>
      <c r="F1093" s="9"/>
      <c r="G1093" s="9"/>
    </row>
    <row r="1094" spans="3:7" x14ac:dyDescent="0.25">
      <c r="C1094" s="9"/>
      <c r="F1094" s="9"/>
      <c r="G1094" s="9"/>
    </row>
    <row r="1095" spans="3:7" x14ac:dyDescent="0.25">
      <c r="C1095" s="9"/>
      <c r="F1095" s="9"/>
      <c r="G1095" s="9"/>
    </row>
    <row r="1096" spans="3:7" x14ac:dyDescent="0.25">
      <c r="C1096" s="9"/>
      <c r="F1096" s="9"/>
      <c r="G1096" s="9"/>
    </row>
    <row r="1097" spans="3:7" x14ac:dyDescent="0.25">
      <c r="C1097" s="9"/>
      <c r="F1097" s="9"/>
      <c r="G1097" s="9"/>
    </row>
    <row r="1098" spans="3:7" x14ac:dyDescent="0.25">
      <c r="C1098" s="9"/>
      <c r="F1098" s="9"/>
      <c r="G1098" s="9"/>
    </row>
    <row r="1099" spans="3:7" x14ac:dyDescent="0.25">
      <c r="C1099" s="9"/>
      <c r="F1099" s="9"/>
      <c r="G1099" s="9"/>
    </row>
    <row r="1100" spans="3:7" x14ac:dyDescent="0.25">
      <c r="C1100" s="9"/>
      <c r="F1100" s="9"/>
      <c r="G1100" s="9"/>
    </row>
    <row r="1101" spans="3:7" x14ac:dyDescent="0.25">
      <c r="C1101" s="9"/>
      <c r="F1101" s="9"/>
      <c r="G1101" s="9"/>
    </row>
    <row r="1102" spans="3:7" x14ac:dyDescent="0.25">
      <c r="C1102" s="9"/>
      <c r="F1102" s="9"/>
      <c r="G1102" s="9"/>
    </row>
    <row r="1103" spans="3:7" x14ac:dyDescent="0.25">
      <c r="C1103" s="9"/>
      <c r="F1103" s="9"/>
      <c r="G1103" s="9"/>
    </row>
    <row r="1104" spans="3:7" x14ac:dyDescent="0.25">
      <c r="C1104" s="9"/>
      <c r="F1104" s="9"/>
      <c r="G1104" s="9"/>
    </row>
    <row r="1105" spans="3:7" x14ac:dyDescent="0.25">
      <c r="C1105" s="9"/>
      <c r="F1105" s="9"/>
      <c r="G1105" s="9"/>
    </row>
    <row r="1106" spans="3:7" x14ac:dyDescent="0.25">
      <c r="C1106" s="9"/>
      <c r="F1106" s="9"/>
      <c r="G1106" s="9"/>
    </row>
    <row r="1107" spans="3:7" x14ac:dyDescent="0.25">
      <c r="C1107" s="9"/>
      <c r="F1107" s="9"/>
      <c r="G1107" s="9"/>
    </row>
    <row r="1108" spans="3:7" x14ac:dyDescent="0.25">
      <c r="C1108" s="9"/>
      <c r="F1108" s="9"/>
      <c r="G1108" s="9"/>
    </row>
    <row r="1109" spans="3:7" x14ac:dyDescent="0.25">
      <c r="C1109" s="9"/>
      <c r="F1109" s="9"/>
      <c r="G1109" s="9"/>
    </row>
    <row r="1110" spans="3:7" x14ac:dyDescent="0.25">
      <c r="C1110" s="9"/>
      <c r="F1110" s="9"/>
      <c r="G1110" s="9"/>
    </row>
    <row r="1111" spans="3:7" x14ac:dyDescent="0.25">
      <c r="C1111" s="9"/>
      <c r="F1111" s="9"/>
      <c r="G1111" s="9"/>
    </row>
    <row r="1112" spans="3:7" x14ac:dyDescent="0.25">
      <c r="C1112" s="9"/>
      <c r="F1112" s="9"/>
      <c r="G1112" s="9"/>
    </row>
    <row r="1113" spans="3:7" x14ac:dyDescent="0.25">
      <c r="C1113" s="9"/>
      <c r="F1113" s="9"/>
      <c r="G1113" s="9"/>
    </row>
    <row r="1114" spans="3:7" x14ac:dyDescent="0.25">
      <c r="C1114" s="9"/>
      <c r="F1114" s="9"/>
      <c r="G1114" s="9"/>
    </row>
    <row r="1115" spans="3:7" x14ac:dyDescent="0.25">
      <c r="C1115" s="9"/>
      <c r="F1115" s="9"/>
      <c r="G1115" s="9"/>
    </row>
    <row r="1116" spans="3:7" x14ac:dyDescent="0.25">
      <c r="C1116" s="9"/>
      <c r="F1116" s="9"/>
      <c r="G1116" s="9"/>
    </row>
    <row r="1117" spans="3:7" x14ac:dyDescent="0.25">
      <c r="C1117" s="9"/>
      <c r="F1117" s="9"/>
      <c r="G1117" s="9"/>
    </row>
    <row r="1118" spans="3:7" x14ac:dyDescent="0.25">
      <c r="C1118" s="9"/>
      <c r="F1118" s="9"/>
      <c r="G1118" s="9"/>
    </row>
    <row r="1119" spans="3:7" x14ac:dyDescent="0.25">
      <c r="C1119" s="9"/>
      <c r="F1119" s="9"/>
      <c r="G1119" s="9"/>
    </row>
    <row r="1120" spans="3:7" x14ac:dyDescent="0.25">
      <c r="C1120" s="9"/>
      <c r="F1120" s="9"/>
      <c r="G1120" s="9"/>
    </row>
    <row r="1121" spans="3:7" x14ac:dyDescent="0.25">
      <c r="C1121" s="9"/>
      <c r="F1121" s="9"/>
      <c r="G1121" s="9"/>
    </row>
    <row r="1122" spans="3:7" x14ac:dyDescent="0.25">
      <c r="C1122" s="9"/>
      <c r="F1122" s="9"/>
      <c r="G1122" s="9"/>
    </row>
    <row r="1123" spans="3:7" x14ac:dyDescent="0.25">
      <c r="C1123" s="9"/>
      <c r="F1123" s="9"/>
      <c r="G1123" s="9"/>
    </row>
    <row r="1124" spans="3:7" x14ac:dyDescent="0.25">
      <c r="C1124" s="9"/>
      <c r="F1124" s="9"/>
      <c r="G1124" s="9"/>
    </row>
    <row r="1125" spans="3:7" x14ac:dyDescent="0.25">
      <c r="C1125" s="9"/>
      <c r="F1125" s="9"/>
      <c r="G1125" s="9"/>
    </row>
    <row r="1126" spans="3:7" x14ac:dyDescent="0.25">
      <c r="C1126" s="9"/>
      <c r="F1126" s="9"/>
      <c r="G1126" s="9"/>
    </row>
    <row r="1127" spans="3:7" x14ac:dyDescent="0.25">
      <c r="C1127" s="9"/>
      <c r="F1127" s="9"/>
      <c r="G1127" s="9"/>
    </row>
    <row r="1128" spans="3:7" x14ac:dyDescent="0.25">
      <c r="C1128" s="9"/>
      <c r="F1128" s="9"/>
      <c r="G1128" s="9"/>
    </row>
    <row r="1129" spans="3:7" x14ac:dyDescent="0.25">
      <c r="C1129" s="9"/>
      <c r="F1129" s="9"/>
      <c r="G1129" s="9"/>
    </row>
    <row r="1130" spans="3:7" x14ac:dyDescent="0.25">
      <c r="C1130" s="9"/>
      <c r="F1130" s="9"/>
      <c r="G1130" s="9"/>
    </row>
    <row r="1131" spans="3:7" x14ac:dyDescent="0.25">
      <c r="C1131" s="9"/>
      <c r="F1131" s="9"/>
      <c r="G1131" s="9"/>
    </row>
    <row r="1132" spans="3:7" x14ac:dyDescent="0.25">
      <c r="C1132" s="9"/>
      <c r="F1132" s="9"/>
      <c r="G1132" s="9"/>
    </row>
    <row r="1133" spans="3:7" x14ac:dyDescent="0.25">
      <c r="C1133" s="9"/>
      <c r="F1133" s="9"/>
      <c r="G1133" s="9"/>
    </row>
    <row r="1134" spans="3:7" x14ac:dyDescent="0.25">
      <c r="C1134" s="9"/>
      <c r="F1134" s="9"/>
      <c r="G1134" s="9"/>
    </row>
    <row r="1135" spans="3:7" x14ac:dyDescent="0.25">
      <c r="C1135" s="9"/>
      <c r="F1135" s="9"/>
      <c r="G1135" s="9"/>
    </row>
    <row r="1136" spans="3:7" x14ac:dyDescent="0.25">
      <c r="C1136" s="9"/>
      <c r="F1136" s="9"/>
      <c r="G1136" s="9"/>
    </row>
    <row r="1137" spans="3:7" x14ac:dyDescent="0.25">
      <c r="C1137" s="9"/>
      <c r="F1137" s="9"/>
      <c r="G1137" s="9"/>
    </row>
    <row r="1138" spans="3:7" x14ac:dyDescent="0.25">
      <c r="C1138" s="9"/>
      <c r="F1138" s="9"/>
      <c r="G1138" s="9"/>
    </row>
    <row r="1139" spans="3:7" x14ac:dyDescent="0.25">
      <c r="C1139" s="9"/>
      <c r="F1139" s="9"/>
      <c r="G1139" s="9"/>
    </row>
    <row r="1140" spans="3:7" x14ac:dyDescent="0.25">
      <c r="C1140" s="9"/>
      <c r="F1140" s="9"/>
      <c r="G1140" s="9"/>
    </row>
    <row r="1141" spans="3:7" x14ac:dyDescent="0.25">
      <c r="C1141" s="9"/>
      <c r="F1141" s="9"/>
      <c r="G1141" s="9"/>
    </row>
    <row r="1142" spans="3:7" x14ac:dyDescent="0.25">
      <c r="C1142" s="9"/>
      <c r="F1142" s="9"/>
      <c r="G1142" s="9"/>
    </row>
    <row r="1143" spans="3:7" x14ac:dyDescent="0.25">
      <c r="C1143" s="9"/>
      <c r="F1143" s="9"/>
      <c r="G1143" s="9"/>
    </row>
    <row r="1144" spans="3:7" x14ac:dyDescent="0.25">
      <c r="C1144" s="9"/>
      <c r="F1144" s="9"/>
      <c r="G1144" s="9"/>
    </row>
    <row r="1145" spans="3:7" x14ac:dyDescent="0.25">
      <c r="C1145" s="9"/>
      <c r="F1145" s="9"/>
      <c r="G1145" s="9"/>
    </row>
    <row r="1146" spans="3:7" x14ac:dyDescent="0.25">
      <c r="C1146" s="9"/>
      <c r="F1146" s="9"/>
      <c r="G1146" s="9"/>
    </row>
    <row r="1147" spans="3:7" x14ac:dyDescent="0.25">
      <c r="C1147" s="9"/>
      <c r="F1147" s="9"/>
      <c r="G1147" s="9"/>
    </row>
    <row r="1148" spans="3:7" x14ac:dyDescent="0.25">
      <c r="C1148" s="9"/>
      <c r="F1148" s="9"/>
      <c r="G1148" s="9"/>
    </row>
    <row r="1149" spans="3:7" x14ac:dyDescent="0.25">
      <c r="C1149" s="9"/>
      <c r="F1149" s="9"/>
      <c r="G1149" s="9"/>
    </row>
    <row r="1150" spans="3:7" x14ac:dyDescent="0.25">
      <c r="C1150" s="9"/>
      <c r="F1150" s="9"/>
      <c r="G1150" s="9"/>
    </row>
    <row r="1151" spans="3:7" x14ac:dyDescent="0.25">
      <c r="C1151" s="9"/>
      <c r="F1151" s="9"/>
      <c r="G1151" s="9"/>
    </row>
    <row r="1152" spans="3:7" x14ac:dyDescent="0.25">
      <c r="C1152" s="9"/>
      <c r="F1152" s="9"/>
      <c r="G1152" s="9"/>
    </row>
    <row r="1153" spans="3:7" x14ac:dyDescent="0.25">
      <c r="C1153" s="9"/>
      <c r="F1153" s="9"/>
      <c r="G1153" s="9"/>
    </row>
    <row r="1154" spans="3:7" x14ac:dyDescent="0.25">
      <c r="C1154" s="9"/>
      <c r="F1154" s="9"/>
      <c r="G1154" s="9"/>
    </row>
    <row r="1155" spans="3:7" x14ac:dyDescent="0.25">
      <c r="C1155" s="9"/>
      <c r="F1155" s="9"/>
      <c r="G1155" s="9"/>
    </row>
    <row r="1156" spans="3:7" x14ac:dyDescent="0.25">
      <c r="C1156" s="9"/>
      <c r="F1156" s="9"/>
      <c r="G1156" s="9"/>
    </row>
    <row r="1157" spans="3:7" x14ac:dyDescent="0.25">
      <c r="C1157" s="9"/>
      <c r="F1157" s="9"/>
      <c r="G1157" s="9"/>
    </row>
    <row r="1158" spans="3:7" x14ac:dyDescent="0.25">
      <c r="C1158" s="9"/>
      <c r="F1158" s="9"/>
      <c r="G1158" s="9"/>
    </row>
    <row r="1159" spans="3:7" x14ac:dyDescent="0.25">
      <c r="C1159" s="9"/>
      <c r="F1159" s="9"/>
      <c r="G1159" s="9"/>
    </row>
    <row r="1160" spans="3:7" x14ac:dyDescent="0.25">
      <c r="C1160" s="9"/>
      <c r="F1160" s="9"/>
      <c r="G1160" s="9"/>
    </row>
    <row r="1161" spans="3:7" x14ac:dyDescent="0.25">
      <c r="C1161" s="9"/>
      <c r="F1161" s="9"/>
      <c r="G1161" s="9"/>
    </row>
    <row r="1162" spans="3:7" x14ac:dyDescent="0.25">
      <c r="C1162" s="9"/>
      <c r="F1162" s="9"/>
      <c r="G1162" s="9"/>
    </row>
    <row r="1163" spans="3:7" x14ac:dyDescent="0.25">
      <c r="C1163" s="9"/>
      <c r="F1163" s="9"/>
      <c r="G1163" s="9"/>
    </row>
    <row r="1164" spans="3:7" x14ac:dyDescent="0.25">
      <c r="C1164" s="9"/>
      <c r="F1164" s="9"/>
      <c r="G1164" s="9"/>
    </row>
    <row r="1165" spans="3:7" x14ac:dyDescent="0.25">
      <c r="C1165" s="9"/>
      <c r="F1165" s="9"/>
      <c r="G1165" s="9"/>
    </row>
    <row r="1166" spans="3:7" x14ac:dyDescent="0.25">
      <c r="C1166" s="9"/>
      <c r="F1166" s="9"/>
      <c r="G1166" s="9"/>
    </row>
    <row r="1167" spans="3:7" x14ac:dyDescent="0.25">
      <c r="C1167" s="9"/>
      <c r="F1167" s="9"/>
      <c r="G1167" s="9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12" sqref="B12"/>
    </sheetView>
  </sheetViews>
  <sheetFormatPr baseColWidth="10" defaultColWidth="11.42578125" defaultRowHeight="15" x14ac:dyDescent="0.25"/>
  <cols>
    <col min="1" max="1" width="13.85546875" style="4" customWidth="1"/>
    <col min="2" max="2" width="69.42578125" style="4" customWidth="1"/>
    <col min="3" max="3" width="8.28515625" style="6" customWidth="1"/>
    <col min="4" max="6" width="12.7109375" style="7" customWidth="1"/>
    <col min="7" max="7" width="12.7109375" style="8" customWidth="1"/>
    <col min="8" max="16384" width="11.42578125" style="4"/>
  </cols>
  <sheetData>
    <row r="1" spans="1:7" s="1" customFormat="1" ht="22.5" customHeight="1" x14ac:dyDescent="0.25">
      <c r="C1" s="2"/>
      <c r="D1" s="107" t="s">
        <v>74</v>
      </c>
      <c r="E1" s="107"/>
      <c r="F1" s="107"/>
      <c r="G1" s="3"/>
    </row>
    <row r="2" spans="1:7" ht="22.5" customHeight="1" x14ac:dyDescent="0.25">
      <c r="B2" s="5" t="s">
        <v>75</v>
      </c>
      <c r="D2" s="44">
        <v>1</v>
      </c>
      <c r="E2" s="44">
        <v>2</v>
      </c>
      <c r="F2" s="44">
        <v>3</v>
      </c>
    </row>
    <row r="3" spans="1:7" s="9" customFormat="1" ht="30" customHeight="1" x14ac:dyDescent="0.25">
      <c r="A3" s="91" t="s">
        <v>0</v>
      </c>
      <c r="B3" s="91" t="s">
        <v>1</v>
      </c>
      <c r="C3" s="92" t="s">
        <v>2</v>
      </c>
      <c r="D3" s="93" t="s">
        <v>3</v>
      </c>
      <c r="E3" s="93" t="s">
        <v>4</v>
      </c>
      <c r="F3" s="93" t="s">
        <v>5</v>
      </c>
      <c r="G3" s="94" t="s">
        <v>6</v>
      </c>
    </row>
    <row r="4" spans="1:7" x14ac:dyDescent="0.25">
      <c r="A4" s="95" t="s">
        <v>8</v>
      </c>
      <c r="B4" s="95" t="s">
        <v>9</v>
      </c>
      <c r="C4" s="96" t="s">
        <v>7</v>
      </c>
      <c r="D4" s="97">
        <v>70</v>
      </c>
      <c r="E4" s="97">
        <f>Tarifs!$D4*0.9</f>
        <v>63</v>
      </c>
      <c r="F4" s="97">
        <f>Tarifs!$D4*0.8</f>
        <v>56</v>
      </c>
      <c r="G4" s="98">
        <v>0.2</v>
      </c>
    </row>
    <row r="5" spans="1:7" x14ac:dyDescent="0.25">
      <c r="A5" s="99" t="s">
        <v>10</v>
      </c>
      <c r="B5" s="99" t="s">
        <v>11</v>
      </c>
      <c r="C5" s="100" t="s">
        <v>7</v>
      </c>
      <c r="D5" s="101">
        <v>2</v>
      </c>
      <c r="E5" s="101">
        <f>Tarifs!$D5*0.9</f>
        <v>1.8</v>
      </c>
      <c r="F5" s="101">
        <f>Tarifs!$D5*0.8</f>
        <v>1.6</v>
      </c>
      <c r="G5" s="102">
        <v>0.2</v>
      </c>
    </row>
    <row r="6" spans="1:7" x14ac:dyDescent="0.25">
      <c r="A6" s="95" t="s">
        <v>12</v>
      </c>
      <c r="B6" s="95" t="s">
        <v>13</v>
      </c>
      <c r="C6" s="96" t="s">
        <v>7</v>
      </c>
      <c r="D6" s="97">
        <v>5</v>
      </c>
      <c r="E6" s="97">
        <f>Tarifs!$D6*0.9</f>
        <v>4.5</v>
      </c>
      <c r="F6" s="97">
        <f>Tarifs!$D6*0.8</f>
        <v>4</v>
      </c>
      <c r="G6" s="98">
        <v>0.2</v>
      </c>
    </row>
    <row r="7" spans="1:7" x14ac:dyDescent="0.25">
      <c r="A7" s="99" t="s">
        <v>14</v>
      </c>
      <c r="B7" s="99" t="s">
        <v>15</v>
      </c>
      <c r="C7" s="100" t="s">
        <v>7</v>
      </c>
      <c r="D7" s="101">
        <v>3</v>
      </c>
      <c r="E7" s="101">
        <f>Tarifs!$D7*0.9</f>
        <v>2.7</v>
      </c>
      <c r="F7" s="101">
        <f>Tarifs!$D7*0.8</f>
        <v>2.4000000000000004</v>
      </c>
      <c r="G7" s="102">
        <v>0.2</v>
      </c>
    </row>
    <row r="8" spans="1:7" x14ac:dyDescent="0.25">
      <c r="A8" s="95" t="s">
        <v>16</v>
      </c>
      <c r="B8" s="95" t="s">
        <v>17</v>
      </c>
      <c r="C8" s="96" t="s">
        <v>7</v>
      </c>
      <c r="D8" s="97">
        <v>9</v>
      </c>
      <c r="E8" s="97">
        <f>Tarifs!$D8*0.9</f>
        <v>8.1</v>
      </c>
      <c r="F8" s="97">
        <f>Tarifs!$D8*0.8</f>
        <v>7.2</v>
      </c>
      <c r="G8" s="98">
        <v>0.2</v>
      </c>
    </row>
    <row r="9" spans="1:7" x14ac:dyDescent="0.25">
      <c r="A9" s="99" t="s">
        <v>18</v>
      </c>
      <c r="B9" s="99" t="s">
        <v>19</v>
      </c>
      <c r="C9" s="100" t="s">
        <v>7</v>
      </c>
      <c r="D9" s="101">
        <v>8</v>
      </c>
      <c r="E9" s="101">
        <f>Tarifs!$D9*0.9</f>
        <v>7.2</v>
      </c>
      <c r="F9" s="101">
        <f>Tarifs!$D9*0.8</f>
        <v>6.4</v>
      </c>
      <c r="G9" s="102">
        <v>0.2</v>
      </c>
    </row>
    <row r="10" spans="1:7" x14ac:dyDescent="0.25">
      <c r="A10" s="95" t="s">
        <v>20</v>
      </c>
      <c r="B10" s="95" t="s">
        <v>21</v>
      </c>
      <c r="C10" s="96" t="s">
        <v>7</v>
      </c>
      <c r="D10" s="97">
        <v>13</v>
      </c>
      <c r="E10" s="97">
        <f>Tarifs!$D10*0.9</f>
        <v>11.700000000000001</v>
      </c>
      <c r="F10" s="97">
        <f>Tarifs!$D10*0.8</f>
        <v>10.4</v>
      </c>
      <c r="G10" s="98">
        <v>0.2</v>
      </c>
    </row>
    <row r="11" spans="1:7" x14ac:dyDescent="0.25">
      <c r="A11" s="99" t="s">
        <v>22</v>
      </c>
      <c r="B11" s="99" t="s">
        <v>23</v>
      </c>
      <c r="C11" s="100" t="s">
        <v>7</v>
      </c>
      <c r="D11" s="101">
        <v>2</v>
      </c>
      <c r="E11" s="101">
        <f>Tarifs!$D11*0.9</f>
        <v>1.8</v>
      </c>
      <c r="F11" s="101">
        <f>Tarifs!$D11*0.8</f>
        <v>1.6</v>
      </c>
      <c r="G11" s="102">
        <v>0.2</v>
      </c>
    </row>
    <row r="12" spans="1:7" x14ac:dyDescent="0.25">
      <c r="A12" s="95" t="s">
        <v>24</v>
      </c>
      <c r="B12" s="95" t="s">
        <v>25</v>
      </c>
      <c r="C12" s="96" t="s">
        <v>7</v>
      </c>
      <c r="D12" s="97">
        <v>17</v>
      </c>
      <c r="E12" s="97">
        <f>Tarifs!$D12*0.9</f>
        <v>15.3</v>
      </c>
      <c r="F12" s="97">
        <f>Tarifs!$D12*0.8</f>
        <v>13.600000000000001</v>
      </c>
      <c r="G12" s="98">
        <v>0.2</v>
      </c>
    </row>
    <row r="13" spans="1:7" x14ac:dyDescent="0.25">
      <c r="A13" s="99" t="s">
        <v>26</v>
      </c>
      <c r="B13" s="99" t="s">
        <v>27</v>
      </c>
      <c r="C13" s="100" t="s">
        <v>7</v>
      </c>
      <c r="D13" s="101">
        <v>6</v>
      </c>
      <c r="E13" s="101">
        <f>Tarifs!$D13*0.9</f>
        <v>5.4</v>
      </c>
      <c r="F13" s="101">
        <f>Tarifs!$D13*0.8</f>
        <v>4.8000000000000007</v>
      </c>
      <c r="G13" s="102">
        <v>0.2</v>
      </c>
    </row>
    <row r="14" spans="1:7" x14ac:dyDescent="0.25">
      <c r="A14" s="95" t="s">
        <v>28</v>
      </c>
      <c r="B14" s="95" t="s">
        <v>29</v>
      </c>
      <c r="C14" s="96" t="s">
        <v>7</v>
      </c>
      <c r="D14" s="97">
        <v>11</v>
      </c>
      <c r="E14" s="97">
        <f>Tarifs!$D14*0.9</f>
        <v>9.9</v>
      </c>
      <c r="F14" s="97">
        <f>Tarifs!$D14*0.8</f>
        <v>8.8000000000000007</v>
      </c>
      <c r="G14" s="98">
        <v>0.2</v>
      </c>
    </row>
    <row r="15" spans="1:7" x14ac:dyDescent="0.25">
      <c r="A15" s="99" t="s">
        <v>30</v>
      </c>
      <c r="B15" s="99" t="s">
        <v>31</v>
      </c>
      <c r="C15" s="100" t="s">
        <v>7</v>
      </c>
      <c r="D15" s="101">
        <v>10</v>
      </c>
      <c r="E15" s="101">
        <f>Tarifs!$D15*0.9</f>
        <v>9</v>
      </c>
      <c r="F15" s="101">
        <f>Tarifs!$D15*0.8</f>
        <v>8</v>
      </c>
      <c r="G15" s="102">
        <v>0.2</v>
      </c>
    </row>
    <row r="16" spans="1:7" x14ac:dyDescent="0.25">
      <c r="A16" s="95" t="s">
        <v>32</v>
      </c>
      <c r="B16" s="95" t="s">
        <v>33</v>
      </c>
      <c r="C16" s="96" t="s">
        <v>7</v>
      </c>
      <c r="D16" s="97">
        <v>7</v>
      </c>
      <c r="E16" s="97">
        <f>Tarifs!$D16*0.9</f>
        <v>6.3</v>
      </c>
      <c r="F16" s="97">
        <f>Tarifs!$D16*0.8</f>
        <v>5.6000000000000005</v>
      </c>
      <c r="G16" s="98">
        <v>0.2</v>
      </c>
    </row>
    <row r="17" spans="1:7" x14ac:dyDescent="0.25">
      <c r="A17" s="103" t="s">
        <v>34</v>
      </c>
      <c r="B17" s="103" t="s">
        <v>35</v>
      </c>
      <c r="C17" s="104" t="s">
        <v>7</v>
      </c>
      <c r="D17" s="105">
        <v>4</v>
      </c>
      <c r="E17" s="105">
        <f>Tarifs!$D17*0.9</f>
        <v>3.6</v>
      </c>
      <c r="F17" s="105">
        <f>Tarifs!$D17*0.8</f>
        <v>3.2</v>
      </c>
      <c r="G17" s="47">
        <v>0.2</v>
      </c>
    </row>
    <row r="21" spans="1:7" x14ac:dyDescent="0.25">
      <c r="B21" s="4">
        <f>VLOOKUP("2-CN10",Tarifs!$A$4:$G$17,3+2,FALSE)</f>
        <v>2.7</v>
      </c>
    </row>
  </sheetData>
  <mergeCells count="1">
    <mergeCell ref="D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Saisie</vt:lpstr>
      <vt:lpstr>Clients</vt:lpstr>
      <vt:lpstr>Tarifs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Fathallah</dc:creator>
  <cp:lastModifiedBy>Fathallah</cp:lastModifiedBy>
  <dcterms:created xsi:type="dcterms:W3CDTF">2017-03-03T18:08:11Z</dcterms:created>
  <dcterms:modified xsi:type="dcterms:W3CDTF">2017-03-05T12:57:12Z</dcterms:modified>
</cp:coreProperties>
</file>